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5.xml" ContentType="application/vnd.openxmlformats-officedocument.drawing+xml"/>
  <Override PartName="/xl/charts/chart12.xml" ContentType="application/vnd.openxmlformats-officedocument.drawingml.chart+xml"/>
  <Override PartName="/xl/drawings/drawing6.xml" ContentType="application/vnd.openxmlformats-officedocument.drawing+xml"/>
  <Override PartName="/xl/charts/chart13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28800" windowHeight="12435" activeTab="10"/>
  </bookViews>
  <sheets>
    <sheet name="Inhoud" sheetId="1" r:id="rId1"/>
    <sheet name="pag 2" sheetId="2" r:id="rId2"/>
    <sheet name="pag 3" sheetId="3" r:id="rId3"/>
    <sheet name="pag 4" sheetId="4" r:id="rId4"/>
    <sheet name="pag 5" sheetId="5" r:id="rId5"/>
    <sheet name="pag 6" sheetId="6" r:id="rId6"/>
    <sheet name="pag 7" sheetId="7" r:id="rId7"/>
    <sheet name="pag 8" sheetId="8" r:id="rId8"/>
    <sheet name="pag 9" sheetId="10" r:id="rId9"/>
    <sheet name="pag 10" sheetId="11" r:id="rId10"/>
    <sheet name="pag 11" sheetId="12" r:id="rId11"/>
    <sheet name="Leeft_opb_hele_gemeente" sheetId="16" r:id="rId12"/>
    <sheet name="Leeft_opb_per dorp per pc" sheetId="17" r:id="rId13"/>
  </sheets>
  <definedNames>
    <definedName name="_xlnm.Print_Area" localSheetId="0">Inhoud!$A$1:$H$48</definedName>
    <definedName name="_xlnm.Print_Area" localSheetId="9">'pag 10'!$A$1:$E$49</definedName>
    <definedName name="_xlnm.Print_Area" localSheetId="10">'pag 11'!$A$1:$U$36</definedName>
    <definedName name="_xlnm.Print_Area" localSheetId="1">'pag 2'!$A$1:$K$50</definedName>
    <definedName name="_xlnm.Print_Area" localSheetId="2">'pag 3'!$A$1:$J$50</definedName>
    <definedName name="_xlnm.Print_Area" localSheetId="3">'pag 4'!$A$4:$K$55</definedName>
    <definedName name="_xlnm.Print_Area" localSheetId="4">'pag 5'!$A$1:$K$61</definedName>
    <definedName name="_xlnm.Print_Area" localSheetId="5">'pag 6'!$A$1:$F$50</definedName>
    <definedName name="_xlnm.Print_Area" localSheetId="6">'pag 7'!$A$1:$L$63</definedName>
    <definedName name="_xlnm.Print_Area" localSheetId="7">'pag 8'!$A$1:$H$54</definedName>
  </definedNames>
  <calcPr calcId="145621" iterate="1"/>
</workbook>
</file>

<file path=xl/calcChain.xml><?xml version="1.0" encoding="utf-8"?>
<calcChain xmlns="http://schemas.openxmlformats.org/spreadsheetml/2006/main">
  <c r="J39" i="7" l="1"/>
  <c r="J40" i="7"/>
  <c r="J33" i="7"/>
  <c r="J34" i="7"/>
  <c r="J35" i="7"/>
  <c r="J36" i="7"/>
  <c r="J37" i="7"/>
  <c r="J38" i="7"/>
  <c r="J29" i="7"/>
  <c r="J30" i="7"/>
  <c r="J31" i="7"/>
  <c r="J32" i="7"/>
  <c r="J24" i="7"/>
  <c r="J25" i="7"/>
  <c r="J26" i="7"/>
  <c r="J27" i="7"/>
  <c r="J28" i="7"/>
  <c r="J22" i="7"/>
  <c r="J23" i="7"/>
  <c r="D6" i="8" l="1"/>
  <c r="H6" i="8"/>
  <c r="D7" i="8"/>
  <c r="H7" i="8"/>
  <c r="X12" i="12" l="1"/>
  <c r="Y12" i="12"/>
  <c r="X20" i="12"/>
  <c r="Y20" i="12"/>
  <c r="D52" i="11" l="1"/>
  <c r="H42" i="7" l="1"/>
  <c r="E42" i="7"/>
  <c r="K42" i="7" s="1"/>
  <c r="J42" i="7" s="1"/>
  <c r="H8" i="8"/>
  <c r="H9" i="8"/>
  <c r="H10" i="8"/>
  <c r="H11" i="8"/>
  <c r="H12" i="8"/>
  <c r="H13" i="8"/>
  <c r="H14" i="8"/>
  <c r="H15" i="8"/>
  <c r="H16" i="8"/>
  <c r="H17" i="8"/>
  <c r="H18" i="8"/>
  <c r="H19" i="8"/>
  <c r="H20" i="8"/>
  <c r="H21" i="8"/>
  <c r="H22" i="8"/>
  <c r="H23" i="8"/>
  <c r="H24" i="8"/>
  <c r="H25" i="8"/>
  <c r="H41" i="7"/>
  <c r="E41" i="7"/>
  <c r="BT6" i="5"/>
  <c r="BT7" i="5"/>
  <c r="BT8" i="5"/>
  <c r="BT9" i="5"/>
  <c r="BT10" i="5"/>
  <c r="BT11" i="5"/>
  <c r="BT12" i="5"/>
  <c r="BT13" i="5"/>
  <c r="BT14" i="5"/>
  <c r="BT15" i="5"/>
  <c r="BT16" i="5"/>
  <c r="BT17" i="5"/>
  <c r="BT18" i="5"/>
  <c r="BT19" i="5"/>
  <c r="BT20" i="5"/>
  <c r="BT21" i="5"/>
  <c r="BT22" i="5"/>
  <c r="BT23" i="5"/>
  <c r="BT24" i="5"/>
  <c r="BT5" i="5"/>
  <c r="BL6" i="5"/>
  <c r="BL7" i="5"/>
  <c r="BL8" i="5"/>
  <c r="BL9" i="5"/>
  <c r="BL10" i="5"/>
  <c r="BL11" i="5"/>
  <c r="BL12" i="5"/>
  <c r="BL13" i="5"/>
  <c r="BL14" i="5"/>
  <c r="BL15" i="5"/>
  <c r="BL16" i="5"/>
  <c r="BL17" i="5"/>
  <c r="BL18" i="5"/>
  <c r="BL19" i="5"/>
  <c r="BL20" i="5"/>
  <c r="BL21" i="5"/>
  <c r="BL22" i="5"/>
  <c r="BL23" i="5"/>
  <c r="BL24" i="5"/>
  <c r="BL5" i="5"/>
  <c r="BD6" i="5"/>
  <c r="BD7" i="5"/>
  <c r="BD8" i="5"/>
  <c r="BD9" i="5"/>
  <c r="BD10" i="5"/>
  <c r="BD11" i="5"/>
  <c r="BD12" i="5"/>
  <c r="BD13" i="5"/>
  <c r="BD14" i="5"/>
  <c r="BD15" i="5"/>
  <c r="BD16" i="5"/>
  <c r="BD17" i="5"/>
  <c r="BD18" i="5"/>
  <c r="BD19" i="5"/>
  <c r="BD20" i="5"/>
  <c r="BD21" i="5"/>
  <c r="BD22" i="5"/>
  <c r="BD23" i="5"/>
  <c r="BD24" i="5"/>
  <c r="BD5" i="5"/>
  <c r="AV6" i="5"/>
  <c r="AV7" i="5"/>
  <c r="AV8" i="5"/>
  <c r="AV9" i="5"/>
  <c r="AV10" i="5"/>
  <c r="AV11" i="5"/>
  <c r="AV12" i="5"/>
  <c r="AV13" i="5"/>
  <c r="AV14" i="5"/>
  <c r="AV15" i="5"/>
  <c r="AV16" i="5"/>
  <c r="AV17" i="5"/>
  <c r="AV18" i="5"/>
  <c r="AV19" i="5"/>
  <c r="AV20" i="5"/>
  <c r="AV21" i="5"/>
  <c r="AV22" i="5"/>
  <c r="AV23" i="5"/>
  <c r="AV24" i="5"/>
  <c r="AV5" i="5"/>
  <c r="AN6" i="5"/>
  <c r="AN7" i="5"/>
  <c r="AN8" i="5"/>
  <c r="AN9" i="5"/>
  <c r="AN10" i="5"/>
  <c r="AN11" i="5"/>
  <c r="AN12" i="5"/>
  <c r="AN13" i="5"/>
  <c r="AN14" i="5"/>
  <c r="AN15" i="5"/>
  <c r="AN16" i="5"/>
  <c r="AN17" i="5"/>
  <c r="AN18" i="5"/>
  <c r="AN19" i="5"/>
  <c r="AN20" i="5"/>
  <c r="AN21" i="5"/>
  <c r="AN22" i="5"/>
  <c r="AN23" i="5"/>
  <c r="AN24" i="5"/>
  <c r="AN5" i="5"/>
  <c r="AF6" i="5"/>
  <c r="AF7" i="5"/>
  <c r="AF8" i="5"/>
  <c r="AF9" i="5"/>
  <c r="AF10" i="5"/>
  <c r="AF11" i="5"/>
  <c r="AF12" i="5"/>
  <c r="AF13" i="5"/>
  <c r="AF14" i="5"/>
  <c r="AF15" i="5"/>
  <c r="AF16" i="5"/>
  <c r="AF17" i="5"/>
  <c r="AF18" i="5"/>
  <c r="AF19" i="5"/>
  <c r="AF20" i="5"/>
  <c r="AF21" i="5"/>
  <c r="AF22" i="5"/>
  <c r="AF23" i="5"/>
  <c r="AF24" i="5"/>
  <c r="AF5" i="5"/>
  <c r="X6" i="5"/>
  <c r="X7" i="5"/>
  <c r="X8" i="5"/>
  <c r="X9" i="5"/>
  <c r="X10" i="5"/>
  <c r="X11" i="5"/>
  <c r="X12" i="5"/>
  <c r="X13" i="5"/>
  <c r="X14" i="5"/>
  <c r="X15" i="5"/>
  <c r="X16" i="5"/>
  <c r="X17" i="5"/>
  <c r="X18" i="5"/>
  <c r="X19" i="5"/>
  <c r="X20" i="5"/>
  <c r="X21" i="5"/>
  <c r="X22" i="5"/>
  <c r="X23" i="5"/>
  <c r="X24" i="5"/>
  <c r="X5" i="5"/>
  <c r="P20" i="5"/>
  <c r="P21" i="5"/>
  <c r="P22" i="5"/>
  <c r="P23" i="5"/>
  <c r="P24" i="5"/>
  <c r="P19" i="5"/>
  <c r="P18" i="5"/>
  <c r="P17" i="5"/>
  <c r="P16" i="5"/>
  <c r="P15" i="5"/>
  <c r="P14" i="5"/>
  <c r="P13" i="5"/>
  <c r="P12" i="5"/>
  <c r="P11" i="5"/>
  <c r="P10" i="5"/>
  <c r="P9" i="5"/>
  <c r="P8" i="5"/>
  <c r="P7" i="5"/>
  <c r="P6" i="5"/>
  <c r="P5" i="5"/>
  <c r="J18" i="4"/>
  <c r="I18" i="4"/>
  <c r="K14" i="4"/>
  <c r="K15" i="4"/>
  <c r="K16" i="4"/>
  <c r="K13" i="4"/>
  <c r="K12" i="4"/>
  <c r="K11" i="4"/>
  <c r="K10" i="4"/>
  <c r="K9" i="4"/>
  <c r="K18" i="4" l="1"/>
  <c r="K41" i="7"/>
  <c r="J41" i="7" s="1"/>
  <c r="D53" i="3"/>
  <c r="D54" i="3"/>
  <c r="D55" i="3"/>
  <c r="D56" i="3"/>
  <c r="D57" i="3"/>
  <c r="D58" i="3"/>
  <c r="D59" i="3"/>
  <c r="D60" i="3"/>
  <c r="D61" i="3"/>
  <c r="D62" i="3"/>
  <c r="D52" i="3"/>
  <c r="K10" i="2"/>
  <c r="K11" i="2"/>
  <c r="K12" i="2"/>
  <c r="K13" i="2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9" i="2"/>
  <c r="L9" i="2" s="1"/>
  <c r="D64" i="3" l="1"/>
  <c r="H40" i="7"/>
  <c r="E40" i="7" l="1"/>
  <c r="K40" i="7" s="1"/>
  <c r="C64" i="3" l="1"/>
  <c r="B64" i="3"/>
  <c r="J30" i="2"/>
  <c r="I30" i="2"/>
  <c r="K30" i="2" l="1"/>
  <c r="E21" i="6"/>
  <c r="AF26" i="5" l="1"/>
  <c r="X26" i="5"/>
  <c r="O26" i="5"/>
  <c r="N26" i="5"/>
  <c r="P26" i="5" l="1"/>
  <c r="H38" i="7" l="1"/>
  <c r="H39" i="7"/>
  <c r="E38" i="7"/>
  <c r="K38" i="7" s="1"/>
  <c r="E39" i="7"/>
  <c r="K39" i="7" l="1"/>
  <c r="W20" i="12"/>
  <c r="W12" i="12"/>
  <c r="F26" i="8" l="1"/>
  <c r="G26" i="8"/>
  <c r="V20" i="12" l="1"/>
  <c r="V12" i="12"/>
  <c r="D28" i="2" l="1"/>
  <c r="C26" i="8" l="1"/>
  <c r="B26" i="8"/>
  <c r="D26" i="8" s="1"/>
  <c r="D25" i="8"/>
  <c r="D24" i="8"/>
  <c r="D23" i="8"/>
  <c r="D22" i="8"/>
  <c r="D21" i="8"/>
  <c r="D20" i="8"/>
  <c r="D19" i="8"/>
  <c r="D18" i="8"/>
  <c r="D17" i="8"/>
  <c r="D16" i="8"/>
  <c r="D15" i="8"/>
  <c r="D14" i="8"/>
  <c r="D13" i="8"/>
  <c r="D12" i="8"/>
  <c r="D11" i="8"/>
  <c r="D10" i="8"/>
  <c r="D9" i="8"/>
  <c r="D8" i="8"/>
  <c r="H26" i="8" l="1"/>
  <c r="BS26" i="5"/>
  <c r="BR26" i="5"/>
  <c r="BK26" i="5"/>
  <c r="BJ26" i="5"/>
  <c r="BC26" i="5"/>
  <c r="BB26" i="5"/>
  <c r="AU26" i="5"/>
  <c r="AT26" i="5"/>
  <c r="AM26" i="5"/>
  <c r="AL26" i="5"/>
  <c r="AE26" i="5"/>
  <c r="AD26" i="5"/>
  <c r="W26" i="5"/>
  <c r="V26" i="5"/>
  <c r="U20" i="12"/>
  <c r="T20" i="12"/>
  <c r="S20" i="12"/>
  <c r="R20" i="12"/>
  <c r="Q20" i="12"/>
  <c r="P20" i="12"/>
  <c r="O20" i="12"/>
  <c r="N20" i="12"/>
  <c r="M20" i="12"/>
  <c r="L20" i="12"/>
  <c r="K20" i="12"/>
  <c r="J20" i="12"/>
  <c r="H20" i="12"/>
  <c r="G20" i="12"/>
  <c r="F20" i="12"/>
  <c r="E20" i="12"/>
  <c r="U12" i="12"/>
  <c r="T12" i="12"/>
  <c r="S12" i="12"/>
  <c r="R12" i="12"/>
  <c r="Q12" i="12"/>
  <c r="P12" i="12"/>
  <c r="O12" i="12"/>
  <c r="N12" i="12"/>
  <c r="M12" i="12"/>
  <c r="L12" i="12"/>
  <c r="K12" i="12"/>
  <c r="J12" i="12"/>
  <c r="H12" i="12"/>
  <c r="G12" i="12"/>
  <c r="F12" i="12"/>
  <c r="E12" i="12"/>
  <c r="D7" i="6"/>
  <c r="E7" i="6"/>
  <c r="F8" i="6"/>
  <c r="F9" i="6"/>
  <c r="F10" i="6"/>
  <c r="F11" i="6"/>
  <c r="F12" i="6"/>
  <c r="F13" i="6"/>
  <c r="F14" i="6"/>
  <c r="F15" i="6"/>
  <c r="D17" i="6"/>
  <c r="E17" i="6"/>
  <c r="F18" i="6"/>
  <c r="F19" i="6"/>
  <c r="F20" i="6"/>
  <c r="D21" i="6"/>
  <c r="F22" i="6"/>
  <c r="F23" i="6"/>
  <c r="F24" i="6"/>
  <c r="F25" i="6"/>
  <c r="F26" i="6"/>
  <c r="F27" i="6"/>
  <c r="F28" i="6"/>
  <c r="D30" i="6"/>
  <c r="E30" i="6"/>
  <c r="F31" i="6"/>
  <c r="F32" i="6"/>
  <c r="F33" i="6"/>
  <c r="F34" i="6"/>
  <c r="F35" i="6"/>
  <c r="F36" i="6"/>
  <c r="F37" i="6"/>
  <c r="F38" i="6"/>
  <c r="F39" i="6"/>
  <c r="D41" i="6"/>
  <c r="E41" i="6"/>
  <c r="F42" i="6"/>
  <c r="F43" i="6"/>
  <c r="F44" i="6"/>
  <c r="F45" i="6"/>
  <c r="C18" i="4"/>
  <c r="B18" i="4"/>
  <c r="D16" i="4"/>
  <c r="D15" i="4"/>
  <c r="D14" i="4"/>
  <c r="D13" i="4"/>
  <c r="D12" i="4"/>
  <c r="D11" i="4"/>
  <c r="D10" i="4"/>
  <c r="D9" i="4"/>
  <c r="C30" i="2"/>
  <c r="B30" i="2"/>
  <c r="D27" i="2"/>
  <c r="D26" i="2"/>
  <c r="D25" i="2"/>
  <c r="D24" i="2"/>
  <c r="D23" i="2"/>
  <c r="D22" i="2"/>
  <c r="D21" i="2"/>
  <c r="D20" i="2"/>
  <c r="D19" i="2"/>
  <c r="D18" i="2"/>
  <c r="D17" i="2"/>
  <c r="D16" i="2"/>
  <c r="D15" i="2"/>
  <c r="D14" i="2"/>
  <c r="D13" i="2"/>
  <c r="D12" i="2"/>
  <c r="D11" i="2"/>
  <c r="D10" i="2"/>
  <c r="D9" i="2"/>
  <c r="F21" i="6" l="1"/>
  <c r="E47" i="6"/>
  <c r="BD26" i="5"/>
  <c r="F41" i="6"/>
  <c r="D47" i="6"/>
  <c r="F30" i="6"/>
  <c r="F17" i="6"/>
  <c r="F7" i="6"/>
  <c r="BT26" i="5"/>
  <c r="BU26" i="5" s="1"/>
  <c r="AN26" i="5"/>
  <c r="AO26" i="5" s="1"/>
  <c r="Y26" i="5"/>
  <c r="D18" i="4"/>
  <c r="D30" i="2"/>
  <c r="BY26" i="5"/>
  <c r="AV26" i="5"/>
  <c r="BL26" i="5"/>
  <c r="H37" i="7"/>
  <c r="E37" i="7"/>
  <c r="F47" i="6" l="1"/>
  <c r="BN26" i="5"/>
  <c r="BM5" i="5"/>
  <c r="BM9" i="5"/>
  <c r="BM13" i="5"/>
  <c r="BM6" i="5"/>
  <c r="BM7" i="5"/>
  <c r="BM11" i="5"/>
  <c r="BM14" i="5"/>
  <c r="BM8" i="5"/>
  <c r="BM12" i="5"/>
  <c r="BM10" i="5"/>
  <c r="BF24" i="5"/>
  <c r="BE5" i="5"/>
  <c r="BE8" i="5"/>
  <c r="BE11" i="5"/>
  <c r="BE9" i="5"/>
  <c r="BE12" i="5"/>
  <c r="BE6" i="5"/>
  <c r="BE13" i="5"/>
  <c r="BF6" i="5"/>
  <c r="BE7" i="5"/>
  <c r="BE10" i="5"/>
  <c r="BF5" i="5"/>
  <c r="K37" i="7"/>
  <c r="AG12" i="5"/>
  <c r="AH12" i="5"/>
  <c r="AH26" i="5"/>
  <c r="BF21" i="5"/>
  <c r="BF23" i="5"/>
  <c r="BE18" i="5"/>
  <c r="BE14" i="5"/>
  <c r="BE23" i="5"/>
  <c r="BF15" i="5"/>
  <c r="BF14" i="5"/>
  <c r="BE20" i="5"/>
  <c r="BF26" i="5"/>
  <c r="BF13" i="5"/>
  <c r="BE24" i="5"/>
  <c r="BF10" i="5"/>
  <c r="BE22" i="5"/>
  <c r="BF11" i="5"/>
  <c r="BF18" i="5"/>
  <c r="BE26" i="5"/>
  <c r="BF22" i="5"/>
  <c r="BE16" i="5"/>
  <c r="BF19" i="5"/>
  <c r="BF7" i="5"/>
  <c r="BF16" i="5"/>
  <c r="BE17" i="5"/>
  <c r="BF8" i="5"/>
  <c r="BF17" i="5"/>
  <c r="BF9" i="5"/>
  <c r="BF20" i="5"/>
  <c r="BF12" i="5"/>
  <c r="BE19" i="5"/>
  <c r="BE21" i="5"/>
  <c r="BE15" i="5"/>
  <c r="BV26" i="5"/>
  <c r="BW26" i="5" s="1"/>
  <c r="BV23" i="5"/>
  <c r="BU22" i="5"/>
  <c r="BV24" i="5"/>
  <c r="BU23" i="5"/>
  <c r="BV20" i="5"/>
  <c r="BV19" i="5"/>
  <c r="BV18" i="5"/>
  <c r="BV17" i="5"/>
  <c r="BV16" i="5"/>
  <c r="BV15" i="5"/>
  <c r="BV14" i="5"/>
  <c r="BV13" i="5"/>
  <c r="BV12" i="5"/>
  <c r="BV11" i="5"/>
  <c r="BV10" i="5"/>
  <c r="BV9" i="5"/>
  <c r="BV8" i="5"/>
  <c r="BV7" i="5"/>
  <c r="BV6" i="5"/>
  <c r="BV5" i="5"/>
  <c r="BU24" i="5"/>
  <c r="BV21" i="5"/>
  <c r="BU20" i="5"/>
  <c r="BU19" i="5"/>
  <c r="BU18" i="5"/>
  <c r="BU17" i="5"/>
  <c r="BU16" i="5"/>
  <c r="BU15" i="5"/>
  <c r="BU14" i="5"/>
  <c r="BU13" i="5"/>
  <c r="BU12" i="5"/>
  <c r="BU11" i="5"/>
  <c r="BU10" i="5"/>
  <c r="BU9" i="5"/>
  <c r="BU8" i="5"/>
  <c r="BU7" i="5"/>
  <c r="BU6" i="5"/>
  <c r="BU5" i="5"/>
  <c r="BV22" i="5"/>
  <c r="BU21" i="5"/>
  <c r="AO24" i="5"/>
  <c r="AO22" i="5"/>
  <c r="AO20" i="5"/>
  <c r="AO18" i="5"/>
  <c r="AO16" i="5"/>
  <c r="AO14" i="5"/>
  <c r="AO12" i="5"/>
  <c r="AO10" i="5"/>
  <c r="AO8" i="5"/>
  <c r="AO6" i="5"/>
  <c r="AP23" i="5"/>
  <c r="AP21" i="5"/>
  <c r="AP19" i="5"/>
  <c r="AP17" i="5"/>
  <c r="AP15" i="5"/>
  <c r="AP13" i="5"/>
  <c r="AP11" i="5"/>
  <c r="AP9" i="5"/>
  <c r="AP7" i="5"/>
  <c r="AP5" i="5"/>
  <c r="AO23" i="5"/>
  <c r="AO21" i="5"/>
  <c r="AO19" i="5"/>
  <c r="AO17" i="5"/>
  <c r="AO15" i="5"/>
  <c r="AO13" i="5"/>
  <c r="AO11" i="5"/>
  <c r="AO9" i="5"/>
  <c r="AO7" i="5"/>
  <c r="AO5" i="5"/>
  <c r="AP24" i="5"/>
  <c r="AP22" i="5"/>
  <c r="AP20" i="5"/>
  <c r="AP18" i="5"/>
  <c r="AP16" i="5"/>
  <c r="AP14" i="5"/>
  <c r="AP12" i="5"/>
  <c r="AP10" i="5"/>
  <c r="AP8" i="5"/>
  <c r="AP6" i="5"/>
  <c r="AP26" i="5"/>
  <c r="AQ26" i="5" s="1"/>
  <c r="Z24" i="5"/>
  <c r="Z23" i="5"/>
  <c r="Z22" i="5"/>
  <c r="Z21" i="5"/>
  <c r="Z20" i="5"/>
  <c r="Z19" i="5"/>
  <c r="Z18" i="5"/>
  <c r="Z17" i="5"/>
  <c r="Z16" i="5"/>
  <c r="Z15" i="5"/>
  <c r="Z14" i="5"/>
  <c r="Z13" i="5"/>
  <c r="Z12" i="5"/>
  <c r="Z11" i="5"/>
  <c r="Z10" i="5"/>
  <c r="Z9" i="5"/>
  <c r="Z8" i="5"/>
  <c r="Z7" i="5"/>
  <c r="Z6" i="5"/>
  <c r="Z5" i="5"/>
  <c r="Y24" i="5"/>
  <c r="Y23" i="5"/>
  <c r="Y22" i="5"/>
  <c r="Y21" i="5"/>
  <c r="Y20" i="5"/>
  <c r="AA20" i="5" s="1"/>
  <c r="Y19" i="5"/>
  <c r="Y18" i="5"/>
  <c r="Y17" i="5"/>
  <c r="Y16" i="5"/>
  <c r="AA16" i="5" s="1"/>
  <c r="Y15" i="5"/>
  <c r="Y14" i="5"/>
  <c r="Y13" i="5"/>
  <c r="Y12" i="5"/>
  <c r="Y11" i="5"/>
  <c r="Y10" i="5"/>
  <c r="Y9" i="5"/>
  <c r="Y8" i="5"/>
  <c r="AA8" i="5" s="1"/>
  <c r="Y7" i="5"/>
  <c r="AA7" i="5" s="1"/>
  <c r="Y6" i="5"/>
  <c r="Y5" i="5"/>
  <c r="Z26" i="5"/>
  <c r="AA26" i="5" s="1"/>
  <c r="Q26" i="5"/>
  <c r="R24" i="5"/>
  <c r="R23" i="5"/>
  <c r="R22" i="5"/>
  <c r="R21" i="5"/>
  <c r="R20" i="5"/>
  <c r="R19" i="5"/>
  <c r="R18" i="5"/>
  <c r="R17" i="5"/>
  <c r="R16" i="5"/>
  <c r="Q15" i="5"/>
  <c r="Q14" i="5"/>
  <c r="Q13" i="5"/>
  <c r="Q12" i="5"/>
  <c r="Q11" i="5"/>
  <c r="Q10" i="5"/>
  <c r="Q24" i="5"/>
  <c r="T24" i="5" s="1"/>
  <c r="Q23" i="5"/>
  <c r="Q22" i="5"/>
  <c r="Q21" i="5"/>
  <c r="Q20" i="5"/>
  <c r="Q19" i="5"/>
  <c r="Q18" i="5"/>
  <c r="Q17" i="5"/>
  <c r="Q16" i="5"/>
  <c r="R15" i="5"/>
  <c r="R14" i="5"/>
  <c r="R13" i="5"/>
  <c r="R12" i="5"/>
  <c r="R11" i="5"/>
  <c r="R10" i="5"/>
  <c r="R9" i="5"/>
  <c r="R8" i="5"/>
  <c r="R7" i="5"/>
  <c r="R6" i="5"/>
  <c r="R5" i="5"/>
  <c r="Q9" i="5"/>
  <c r="Q8" i="5"/>
  <c r="Q7" i="5"/>
  <c r="Q6" i="5"/>
  <c r="Q5" i="5"/>
  <c r="R26" i="5"/>
  <c r="AW26" i="5"/>
  <c r="AX24" i="5"/>
  <c r="AX23" i="5"/>
  <c r="AX22" i="5"/>
  <c r="AX21" i="5"/>
  <c r="AX20" i="5"/>
  <c r="AX19" i="5"/>
  <c r="AX18" i="5"/>
  <c r="AX17" i="5"/>
  <c r="AX16" i="5"/>
  <c r="AX15" i="5"/>
  <c r="AW14" i="5"/>
  <c r="AW13" i="5"/>
  <c r="AW12" i="5"/>
  <c r="AW11" i="5"/>
  <c r="AW10" i="5"/>
  <c r="AW24" i="5"/>
  <c r="AW23" i="5"/>
  <c r="AW22" i="5"/>
  <c r="AW21" i="5"/>
  <c r="AW20" i="5"/>
  <c r="AW19" i="5"/>
  <c r="AX9" i="5"/>
  <c r="AX8" i="5"/>
  <c r="AX7" i="5"/>
  <c r="AX6" i="5"/>
  <c r="AX5" i="5"/>
  <c r="AW9" i="5"/>
  <c r="AW8" i="5"/>
  <c r="AW7" i="5"/>
  <c r="AW6" i="5"/>
  <c r="AW5" i="5"/>
  <c r="AW18" i="5"/>
  <c r="AW17" i="5"/>
  <c r="AW16" i="5"/>
  <c r="AW15" i="5"/>
  <c r="AX14" i="5"/>
  <c r="AX13" i="5"/>
  <c r="AX12" i="5"/>
  <c r="AX11" i="5"/>
  <c r="AX10" i="5"/>
  <c r="BM26" i="5"/>
  <c r="BN24" i="5"/>
  <c r="BN23" i="5"/>
  <c r="BN22" i="5"/>
  <c r="BN21" i="5"/>
  <c r="BN20" i="5"/>
  <c r="BN19" i="5"/>
  <c r="BN18" i="5"/>
  <c r="BN17" i="5"/>
  <c r="BN16" i="5"/>
  <c r="BN15" i="5"/>
  <c r="BM23" i="5"/>
  <c r="BM21" i="5"/>
  <c r="BM19" i="5"/>
  <c r="BN8" i="5"/>
  <c r="BN7" i="5"/>
  <c r="BN6" i="5"/>
  <c r="BN5" i="5"/>
  <c r="BM24" i="5"/>
  <c r="BM22" i="5"/>
  <c r="BM20" i="5"/>
  <c r="BM18" i="5"/>
  <c r="BM17" i="5"/>
  <c r="BM16" i="5"/>
  <c r="BM15" i="5"/>
  <c r="BN14" i="5"/>
  <c r="BN13" i="5"/>
  <c r="BN12" i="5"/>
  <c r="BN11" i="5"/>
  <c r="BN10" i="5"/>
  <c r="BN9" i="5"/>
  <c r="AG26" i="5"/>
  <c r="AG15" i="5"/>
  <c r="AG14" i="5"/>
  <c r="AG13" i="5"/>
  <c r="AG11" i="5"/>
  <c r="AG10" i="5"/>
  <c r="AH24" i="5"/>
  <c r="AH23" i="5"/>
  <c r="AH22" i="5"/>
  <c r="AH21" i="5"/>
  <c r="AH20" i="5"/>
  <c r="AH19" i="5"/>
  <c r="AH18" i="5"/>
  <c r="AH17" i="5"/>
  <c r="AH16" i="5"/>
  <c r="AG18" i="5"/>
  <c r="AG17" i="5"/>
  <c r="AG16" i="5"/>
  <c r="AH15" i="5"/>
  <c r="AH14" i="5"/>
  <c r="AH13" i="5"/>
  <c r="AH11" i="5"/>
  <c r="AH10" i="5"/>
  <c r="AG23" i="5"/>
  <c r="AG21" i="5"/>
  <c r="AG19" i="5"/>
  <c r="AH9" i="5"/>
  <c r="AH8" i="5"/>
  <c r="AH7" i="5"/>
  <c r="AH6" i="5"/>
  <c r="AH5" i="5"/>
  <c r="AG9" i="5"/>
  <c r="AG8" i="5"/>
  <c r="AG7" i="5"/>
  <c r="AG6" i="5"/>
  <c r="AG5" i="5"/>
  <c r="AG24" i="5"/>
  <c r="AG22" i="5"/>
  <c r="AG20" i="5"/>
  <c r="AX26" i="5"/>
  <c r="AA23" i="5" l="1"/>
  <c r="AA6" i="5"/>
  <c r="AA19" i="5"/>
  <c r="AA10" i="5"/>
  <c r="BO26" i="5"/>
  <c r="BG24" i="5"/>
  <c r="BG6" i="5"/>
  <c r="BO21" i="5"/>
  <c r="BG14" i="5"/>
  <c r="BG5" i="5"/>
  <c r="AA9" i="5"/>
  <c r="BO22" i="5"/>
  <c r="BG18" i="5"/>
  <c r="AA5" i="5"/>
  <c r="AA22" i="5"/>
  <c r="AA18" i="5"/>
  <c r="BO17" i="5"/>
  <c r="AI26" i="5"/>
  <c r="AI12" i="5"/>
  <c r="AI21" i="5"/>
  <c r="BO6" i="5"/>
  <c r="AI24" i="5"/>
  <c r="AI8" i="5"/>
  <c r="AI16" i="5"/>
  <c r="BW21" i="5"/>
  <c r="BW7" i="5"/>
  <c r="BW19" i="5"/>
  <c r="BW23" i="5"/>
  <c r="BW18" i="5"/>
  <c r="BW24" i="5"/>
  <c r="BW15" i="5"/>
  <c r="BW22" i="5"/>
  <c r="BW13" i="5"/>
  <c r="BW8" i="5"/>
  <c r="BW16" i="5"/>
  <c r="BW20" i="5"/>
  <c r="BW10" i="5"/>
  <c r="BO18" i="5"/>
  <c r="BG21" i="5"/>
  <c r="BG23" i="5"/>
  <c r="BG15" i="5"/>
  <c r="BG10" i="5"/>
  <c r="BG26" i="5"/>
  <c r="BG12" i="5"/>
  <c r="BG9" i="5"/>
  <c r="BG8" i="5"/>
  <c r="BG19" i="5"/>
  <c r="BG17" i="5"/>
  <c r="BG11" i="5"/>
  <c r="BG13" i="5"/>
  <c r="BG7" i="5"/>
  <c r="BG20" i="5"/>
  <c r="BG16" i="5"/>
  <c r="BG22" i="5"/>
  <c r="AY18" i="5"/>
  <c r="AY20" i="5"/>
  <c r="AY24" i="5"/>
  <c r="AY15" i="5"/>
  <c r="AQ19" i="5"/>
  <c r="AQ5" i="5"/>
  <c r="AQ21" i="5"/>
  <c r="AQ12" i="5"/>
  <c r="AQ7" i="5"/>
  <c r="AQ23" i="5"/>
  <c r="AQ15" i="5"/>
  <c r="AQ11" i="5"/>
  <c r="AQ14" i="5"/>
  <c r="AA24" i="5"/>
  <c r="AA21" i="5"/>
  <c r="AA17" i="5"/>
  <c r="S7" i="5"/>
  <c r="S17" i="5"/>
  <c r="S21" i="5"/>
  <c r="S11" i="5"/>
  <c r="S18" i="5"/>
  <c r="S22" i="5"/>
  <c r="S15" i="5"/>
  <c r="S8" i="5"/>
  <c r="S12" i="5"/>
  <c r="BW5" i="5"/>
  <c r="BW9" i="5"/>
  <c r="BW17" i="5"/>
  <c r="BW11" i="5"/>
  <c r="BW6" i="5"/>
  <c r="BW12" i="5"/>
  <c r="BW14" i="5"/>
  <c r="BO16" i="5"/>
  <c r="BO11" i="5"/>
  <c r="BO5" i="5"/>
  <c r="BO24" i="5"/>
  <c r="BO12" i="5"/>
  <c r="AY5" i="5"/>
  <c r="AY9" i="5"/>
  <c r="AY19" i="5"/>
  <c r="AY23" i="5"/>
  <c r="AY12" i="5"/>
  <c r="AY8" i="5"/>
  <c r="AY13" i="5"/>
  <c r="AY26" i="5"/>
  <c r="AQ20" i="5"/>
  <c r="AQ6" i="5"/>
  <c r="AQ22" i="5"/>
  <c r="AQ8" i="5"/>
  <c r="AQ16" i="5"/>
  <c r="AQ24" i="5"/>
  <c r="AQ9" i="5"/>
  <c r="AQ17" i="5"/>
  <c r="AQ13" i="5"/>
  <c r="AQ10" i="5"/>
  <c r="AQ18" i="5"/>
  <c r="AI10" i="5"/>
  <c r="AI14" i="5"/>
  <c r="AI5" i="5"/>
  <c r="AI9" i="5"/>
  <c r="AI23" i="5"/>
  <c r="AI22" i="5"/>
  <c r="AI19" i="5"/>
  <c r="AA14" i="5"/>
  <c r="AA11" i="5"/>
  <c r="AA15" i="5"/>
  <c r="AA12" i="5"/>
  <c r="AA13" i="5"/>
  <c r="AI7" i="5"/>
  <c r="AI13" i="5"/>
  <c r="BO9" i="5"/>
  <c r="BO8" i="5"/>
  <c r="BO23" i="5"/>
  <c r="AY17" i="5"/>
  <c r="AY7" i="5"/>
  <c r="S6" i="5"/>
  <c r="S10" i="5"/>
  <c r="S14" i="5"/>
  <c r="AI11" i="5"/>
  <c r="BO19" i="5"/>
  <c r="BO13" i="5"/>
  <c r="AY21" i="5"/>
  <c r="AY10" i="5"/>
  <c r="AY14" i="5"/>
  <c r="S19" i="5"/>
  <c r="S23" i="5"/>
  <c r="AI17" i="5"/>
  <c r="AI15" i="5"/>
  <c r="AI20" i="5"/>
  <c r="AI6" i="5"/>
  <c r="AI18" i="5"/>
  <c r="BO7" i="5"/>
  <c r="BO15" i="5"/>
  <c r="BO20" i="5"/>
  <c r="BO10" i="5"/>
  <c r="BO14" i="5"/>
  <c r="AY16" i="5"/>
  <c r="AY6" i="5"/>
  <c r="AY22" i="5"/>
  <c r="AY11" i="5"/>
  <c r="S5" i="5"/>
  <c r="S9" i="5"/>
  <c r="S16" i="5"/>
  <c r="S20" i="5"/>
  <c r="S24" i="5"/>
  <c r="S13" i="5"/>
  <c r="S26" i="5"/>
  <c r="H36" i="7"/>
  <c r="E36" i="7"/>
  <c r="H35" i="7"/>
  <c r="E35" i="7"/>
  <c r="H34" i="7"/>
  <c r="E34" i="7"/>
  <c r="H33" i="7"/>
  <c r="E33" i="7"/>
  <c r="H32" i="7"/>
  <c r="E32" i="7"/>
  <c r="H31" i="7"/>
  <c r="E31" i="7"/>
  <c r="H30" i="7"/>
  <c r="E30" i="7"/>
  <c r="H29" i="7"/>
  <c r="E29" i="7"/>
  <c r="H28" i="7"/>
  <c r="E28" i="7"/>
  <c r="H27" i="7"/>
  <c r="E27" i="7"/>
  <c r="H26" i="7"/>
  <c r="E26" i="7"/>
  <c r="H25" i="7"/>
  <c r="E25" i="7"/>
  <c r="H24" i="7"/>
  <c r="E24" i="7"/>
  <c r="H23" i="7"/>
  <c r="E23" i="7"/>
  <c r="H22" i="7"/>
  <c r="E22" i="7"/>
  <c r="H21" i="7"/>
  <c r="E21" i="7"/>
  <c r="H20" i="7"/>
  <c r="E20" i="7"/>
  <c r="H19" i="7"/>
  <c r="E19" i="7"/>
  <c r="H18" i="7"/>
  <c r="E18" i="7"/>
  <c r="H17" i="7"/>
  <c r="E17" i="7"/>
  <c r="H16" i="7"/>
  <c r="E16" i="7"/>
  <c r="H15" i="7"/>
  <c r="E15" i="7"/>
  <c r="H14" i="7"/>
  <c r="E14" i="7"/>
  <c r="H13" i="7"/>
  <c r="E13" i="7"/>
  <c r="H12" i="7"/>
  <c r="E12" i="7"/>
  <c r="H11" i="7"/>
  <c r="E11" i="7"/>
  <c r="H10" i="7"/>
  <c r="E10" i="7"/>
  <c r="H9" i="7"/>
  <c r="E9" i="7"/>
  <c r="H8" i="7"/>
  <c r="E8" i="7"/>
  <c r="H7" i="7"/>
  <c r="E7" i="7"/>
  <c r="H6" i="7"/>
  <c r="E6" i="7"/>
  <c r="K6" i="7" l="1"/>
  <c r="K8" i="7"/>
  <c r="K10" i="7"/>
  <c r="K12" i="7"/>
  <c r="K14" i="7"/>
  <c r="K18" i="7"/>
  <c r="K26" i="7"/>
  <c r="K28" i="7"/>
  <c r="K31" i="7"/>
  <c r="K33" i="7"/>
  <c r="K36" i="7"/>
  <c r="K15" i="7"/>
  <c r="K30" i="7"/>
  <c r="K32" i="7"/>
  <c r="K24" i="7"/>
  <c r="K9" i="7"/>
  <c r="K13" i="7"/>
  <c r="K19" i="7"/>
  <c r="K21" i="7"/>
  <c r="J21" i="7" s="1"/>
  <c r="K23" i="7"/>
  <c r="K25" i="7"/>
  <c r="K35" i="7"/>
  <c r="K11" i="7"/>
  <c r="K20" i="7"/>
  <c r="J20" i="7" s="1"/>
  <c r="K22" i="7"/>
  <c r="K17" i="7"/>
  <c r="K7" i="7"/>
  <c r="K16" i="7"/>
  <c r="K27" i="7"/>
  <c r="K29" i="7"/>
  <c r="K34" i="7"/>
</calcChain>
</file>

<file path=xl/sharedStrings.xml><?xml version="1.0" encoding="utf-8"?>
<sst xmlns="http://schemas.openxmlformats.org/spreadsheetml/2006/main" count="1716" uniqueCount="503">
  <si>
    <t xml:space="preserve"> </t>
  </si>
  <si>
    <t>INHOUDSOPGAVE</t>
  </si>
  <si>
    <t>ONDERWERP</t>
  </si>
  <si>
    <t>(voor kaartje wijk/buurtcode zie uitklappagina  12)</t>
  </si>
  <si>
    <t>met grafiek</t>
  </si>
  <si>
    <t>Tabel leeftijdsopbouw inwoners in de hele gemeente Voorst</t>
  </si>
  <si>
    <t>leeftijd</t>
  </si>
  <si>
    <t>m</t>
  </si>
  <si>
    <t>v</t>
  </si>
  <si>
    <t>tot</t>
  </si>
  <si>
    <t>95+</t>
  </si>
  <si>
    <t>totaal</t>
  </si>
  <si>
    <t>Grafiek leeftijdsopbouw inwoners in de hele gemeente Voorst</t>
  </si>
  <si>
    <t>Tabel aantal inwoners in de gemeente Voorst op basis</t>
  </si>
  <si>
    <t>Twello</t>
  </si>
  <si>
    <t>Voorst</t>
  </si>
  <si>
    <t>Terwolde</t>
  </si>
  <si>
    <t>Wilp</t>
  </si>
  <si>
    <t>Klarenbeek</t>
  </si>
  <si>
    <t>Nijbroek</t>
  </si>
  <si>
    <t>Teuge</t>
  </si>
  <si>
    <t>Steenenkamer</t>
  </si>
  <si>
    <t>Totaal</t>
  </si>
  <si>
    <t>Grafiek aantal inwoners in de gemeente Voorst op basis</t>
  </si>
  <si>
    <t xml:space="preserve">Grafiek leeftijdsopbouw op basis van </t>
  </si>
  <si>
    <t>%m</t>
  </si>
  <si>
    <t>%v</t>
  </si>
  <si>
    <t>%t</t>
  </si>
  <si>
    <t>Aantal inwoners per wijk/buurtcode</t>
  </si>
  <si>
    <t>buurtc</t>
  </si>
  <si>
    <t>wijk/benaming</t>
  </si>
  <si>
    <t>verschil</t>
  </si>
  <si>
    <t>wijk 00 VOORST</t>
  </si>
  <si>
    <t>00</t>
  </si>
  <si>
    <t>Voorst kern</t>
  </si>
  <si>
    <t>02</t>
  </si>
  <si>
    <t>Voorst Gietelo</t>
  </si>
  <si>
    <t>05</t>
  </si>
  <si>
    <t xml:space="preserve">verspreide huizen om Voorst </t>
  </si>
  <si>
    <t>06</t>
  </si>
  <si>
    <t>verspreide huizen om Gietelo en Bussloo</t>
  </si>
  <si>
    <t>07</t>
  </si>
  <si>
    <t>Voorsterklei (langs de IJssel)</t>
  </si>
  <si>
    <t>08</t>
  </si>
  <si>
    <t>verspreide huizen Appensche Veld</t>
  </si>
  <si>
    <t>09</t>
  </si>
  <si>
    <t>verspreide huizen Noord-Empe</t>
  </si>
  <si>
    <t>01</t>
  </si>
  <si>
    <t>Bussloo</t>
  </si>
  <si>
    <t>wijk 01 TWELLO EN NIJBROEK</t>
  </si>
  <si>
    <t>Twello centrum</t>
  </si>
  <si>
    <t>Twello zuid</t>
  </si>
  <si>
    <t>Twello noord</t>
  </si>
  <si>
    <t>totaal Twello</t>
  </si>
  <si>
    <t>verspreide huizen Twello zuid</t>
  </si>
  <si>
    <t>verspreide huizen Twello noord</t>
  </si>
  <si>
    <t>verspreide huizen om Nijbroek</t>
  </si>
  <si>
    <t>verspreide huizen om Terwolde</t>
  </si>
  <si>
    <t>wijk 02 KLARENBEEK EN TEUGE</t>
  </si>
  <si>
    <t>Klarenbeek (gedeeltelijk)</t>
  </si>
  <si>
    <t>verspreide huizen Klarenbeek (noord)</t>
  </si>
  <si>
    <t>verspreide huizen Klarenbeek (zuid)</t>
  </si>
  <si>
    <t>verspreide huizen om Teuge</t>
  </si>
  <si>
    <t>Wilp-Achterhoek</t>
  </si>
  <si>
    <t>verspreide huizen Wilp-Achterhoek</t>
  </si>
  <si>
    <t>De Vecht</t>
  </si>
  <si>
    <t>verspreide huizen De Vecht</t>
  </si>
  <si>
    <t>wijk 03 WILP</t>
  </si>
  <si>
    <t>verspreide huizen Wilp en Posterenk</t>
  </si>
  <si>
    <t>verspreide huizen Wilpse Klei</t>
  </si>
  <si>
    <t>Posterenk</t>
  </si>
  <si>
    <t xml:space="preserve">TOTAAL GEMEENTE VOORST </t>
  </si>
  <si>
    <t>jaar</t>
  </si>
  <si>
    <t>inw</t>
  </si>
  <si>
    <t>geb</t>
  </si>
  <si>
    <t>ovl</t>
  </si>
  <si>
    <t>vest</t>
  </si>
  <si>
    <t>vertr</t>
  </si>
  <si>
    <t>corr</t>
  </si>
  <si>
    <t>bev</t>
  </si>
  <si>
    <t xml:space="preserve"> 01-01</t>
  </si>
  <si>
    <t>overschot</t>
  </si>
  <si>
    <t>toename</t>
  </si>
  <si>
    <t>*</t>
  </si>
  <si>
    <t>Nationaliteit</t>
  </si>
  <si>
    <t xml:space="preserve">Tabel geboorten, overlijdens, huwelijken en echtscheidingen </t>
  </si>
  <si>
    <t xml:space="preserve">aantal geboorten van kinderen met woonplaats gemeente Voorst </t>
  </si>
  <si>
    <t>mannen</t>
  </si>
  <si>
    <t>vrouwen</t>
  </si>
  <si>
    <t>aantal overlijdens van personen met woonplaats gemeente Voorst</t>
  </si>
  <si>
    <t>aantal huwelijken en partnerschapsregistraties dat in de gemeente Voorst is voltrokken</t>
  </si>
  <si>
    <t>huwelijk</t>
  </si>
  <si>
    <t>aantal echtscheidingen en ontb partnerschap ingeschreven in de gemeente Voorst</t>
  </si>
  <si>
    <t xml:space="preserve">Na de laatste wetswijziging wordt naast de Nederlandse geen nationaliteit meer </t>
  </si>
  <si>
    <t>vermeld; dus in dit overzicht alleen personen die niet ook de Nederlandse</t>
  </si>
  <si>
    <t>nationaliteit hebben</t>
  </si>
  <si>
    <t>BLZ</t>
  </si>
  <si>
    <t>00 t/m 04</t>
  </si>
  <si>
    <t>05 t/m 09</t>
  </si>
  <si>
    <t>10 t/m 14</t>
  </si>
  <si>
    <t>15 t/m 19</t>
  </si>
  <si>
    <t>20 t/m 24</t>
  </si>
  <si>
    <t>25 t/m 29</t>
  </si>
  <si>
    <t>30 t/m 34</t>
  </si>
  <si>
    <t>35 t/m 39</t>
  </si>
  <si>
    <t>40 t/m 44</t>
  </si>
  <si>
    <t>45 t/m 49</t>
  </si>
  <si>
    <t>50 t/m 54</t>
  </si>
  <si>
    <t>55 t/m 59</t>
  </si>
  <si>
    <t>60 t/m 64</t>
  </si>
  <si>
    <t>65 t/m 69</t>
  </si>
  <si>
    <t>70 t/m 74</t>
  </si>
  <si>
    <t>75 t/m 79</t>
  </si>
  <si>
    <t>80 t/m 84</t>
  </si>
  <si>
    <t>85 t/m 89</t>
  </si>
  <si>
    <t>90 t/m 94</t>
  </si>
  <si>
    <t>00 t/m04</t>
  </si>
  <si>
    <t>05 t/m09</t>
  </si>
  <si>
    <t>10 t/m14</t>
  </si>
  <si>
    <t>15 t/m19</t>
  </si>
  <si>
    <t>20 t/m24</t>
  </si>
  <si>
    <t>25 t/m29</t>
  </si>
  <si>
    <t>30 t/m34</t>
  </si>
  <si>
    <t>35 t/m39</t>
  </si>
  <si>
    <t>40 t/m44</t>
  </si>
  <si>
    <t>45 t/m49</t>
  </si>
  <si>
    <t>50 t/m54</t>
  </si>
  <si>
    <t>55 t/m59</t>
  </si>
  <si>
    <t>60 t/m64</t>
  </si>
  <si>
    <t>65 t/m69</t>
  </si>
  <si>
    <t>70 t/m74</t>
  </si>
  <si>
    <t>75 t/m79</t>
  </si>
  <si>
    <t>80 t/m84</t>
  </si>
  <si>
    <t>85 t/m89</t>
  </si>
  <si>
    <t>90 t/m94</t>
  </si>
  <si>
    <t>31-12</t>
  </si>
  <si>
    <t>Nat. Code</t>
  </si>
  <si>
    <t>Aantal</t>
  </si>
  <si>
    <t>0 - 9</t>
  </si>
  <si>
    <t>10 - 19</t>
  </si>
  <si>
    <t>20 - 29</t>
  </si>
  <si>
    <t>30 - 39</t>
  </si>
  <si>
    <t>40 - 49</t>
  </si>
  <si>
    <t>50 - 59</t>
  </si>
  <si>
    <t>60 - 69</t>
  </si>
  <si>
    <t>70 - 79</t>
  </si>
  <si>
    <t>80 - 89</t>
  </si>
  <si>
    <t>90 - 99</t>
  </si>
  <si>
    <t>100 - 109</t>
  </si>
  <si>
    <t>Leeftijdsopbouw</t>
  </si>
  <si>
    <t>Man</t>
  </si>
  <si>
    <t>Vrouw</t>
  </si>
  <si>
    <t>leeftijdsklasse</t>
  </si>
  <si>
    <t>Argentijnse</t>
  </si>
  <si>
    <t>Belgische</t>
  </si>
  <si>
    <t>Braziliaanse</t>
  </si>
  <si>
    <t>Brits burger</t>
  </si>
  <si>
    <t>Bulgaarse</t>
  </si>
  <si>
    <t>Burger van Bosnië-Herzegovina</t>
  </si>
  <si>
    <t>Burger van de Bondsrepubliek Duitsland</t>
  </si>
  <si>
    <t>Chinese</t>
  </si>
  <si>
    <t>Deense</t>
  </si>
  <si>
    <t>Eritrese</t>
  </si>
  <si>
    <t>Filipijnse</t>
  </si>
  <si>
    <t>Franse</t>
  </si>
  <si>
    <t>Griekse</t>
  </si>
  <si>
    <t>Guyaanse</t>
  </si>
  <si>
    <t>Hongaarse</t>
  </si>
  <si>
    <t>Indonesische</t>
  </si>
  <si>
    <t>Iraakse</t>
  </si>
  <si>
    <t>Italiaanse</t>
  </si>
  <si>
    <t>Nepalese</t>
  </si>
  <si>
    <t>Noorse</t>
  </si>
  <si>
    <t>Onbekend</t>
  </si>
  <si>
    <t>Oostenrijkse</t>
  </si>
  <si>
    <t>Poolse</t>
  </si>
  <si>
    <t>Roemeense</t>
  </si>
  <si>
    <t>Russische</t>
  </si>
  <si>
    <t>Slowaakse</t>
  </si>
  <si>
    <t>Spaanse</t>
  </si>
  <si>
    <t>Staatloos</t>
  </si>
  <si>
    <t>Syrische</t>
  </si>
  <si>
    <t>Thaise</t>
  </si>
  <si>
    <t>Turkse</t>
  </si>
  <si>
    <t>Zwitserse</t>
  </si>
  <si>
    <t>Letse</t>
  </si>
  <si>
    <t>Burundese</t>
  </si>
  <si>
    <t>Afghaanse</t>
  </si>
  <si>
    <t xml:space="preserve">Totaal : </t>
  </si>
  <si>
    <t>Burger van Democr Rep Congo</t>
  </si>
  <si>
    <t xml:space="preserve">              m</t>
  </si>
  <si>
    <t xml:space="preserve">                v</t>
  </si>
  <si>
    <t xml:space="preserve">             tot</t>
  </si>
  <si>
    <t>leeftijdsopbouw per 01-01-2019</t>
  </si>
  <si>
    <t xml:space="preserve">          m</t>
  </si>
  <si>
    <t xml:space="preserve">            v</t>
  </si>
  <si>
    <t xml:space="preserve">         tot</t>
  </si>
  <si>
    <t>Inwoners per 01-01-2019</t>
  </si>
  <si>
    <t>2019</t>
  </si>
  <si>
    <t>Albanese</t>
  </si>
  <si>
    <t>Kroatische</t>
  </si>
  <si>
    <t>Maleisische</t>
  </si>
  <si>
    <t>Soedanese</t>
  </si>
  <si>
    <t xml:space="preserve">  </t>
  </si>
  <si>
    <t>partner-</t>
  </si>
  <si>
    <t>schapsregistratie</t>
  </si>
  <si>
    <t>Aantal inwoners met alleen een vreemde nationaliteit</t>
  </si>
  <si>
    <t>Tekening indeling gemeente in wijk/buurtcodes</t>
  </si>
  <si>
    <t xml:space="preserve">Tabel leeftijdsopbouw inwoners in de hele gemeente  Voorst  </t>
  </si>
  <si>
    <t>Tabel aantal inwoners per wijk/buurtcode</t>
  </si>
  <si>
    <t xml:space="preserve">Grafiek leeftijdsopbouw op basis van de </t>
  </si>
  <si>
    <t>Tabel aantal inwoners op basis van</t>
  </si>
  <si>
    <t>Grafiek aantal inwoners op basis van</t>
  </si>
  <si>
    <t>Grafiek leeftijdsopbouw inwoners in de hele gemeente</t>
  </si>
  <si>
    <t>op 01-01-2019 en 01-01-2020</t>
  </si>
  <si>
    <t>Voorst op 01-01-2020</t>
  </si>
  <si>
    <t>4-cijfers postcode per 01-01-2019 en 01-01-2020</t>
  </si>
  <si>
    <t>4-cijfers postcode per 01-01-2020</t>
  </si>
  <si>
    <t>4-cijfers postcode per 01-01-2020 in procenten</t>
  </si>
  <si>
    <t>op 01-01-2009 en 01-01-2020 met grafiek</t>
  </si>
  <si>
    <t>Tabel leeftijd op basis van de hele gemeente op 01-01-2020</t>
  </si>
  <si>
    <t>Tabel leeftijd per dorp op 01-01-2020</t>
  </si>
  <si>
    <t>per 01-01-2019 en 01-01-2020</t>
  </si>
  <si>
    <t>Tabel loop van de bevolking per 01-01-1984 tot en met 31-12-2019</t>
  </si>
  <si>
    <t>Tabel burgerlijke standzaken 1996 tot en met 2019</t>
  </si>
  <si>
    <t>leeftijdsopbouw per 01-01-2020</t>
  </si>
  <si>
    <t>op 01-01-2020</t>
  </si>
  <si>
    <t>van 4 cijfers postcode op 01-01-2019 en 01-01-2020</t>
  </si>
  <si>
    <t>Inwoners per 01-01-2020</t>
  </si>
  <si>
    <t>van 4 cijfers postcode per 01-01-2020</t>
  </si>
  <si>
    <t>Inwonertallen per leeftijd en geslacht in Twello per 01-01-2020</t>
  </si>
  <si>
    <t>Inwonertallen per leeftijd en geslacht in Voorst per 01-01-2020</t>
  </si>
  <si>
    <t>Inwonertallen per leeftijd en geslacht in Terwolde per 01-01-2020</t>
  </si>
  <si>
    <t>Inwonertallen per leeftijd en geslacht in Wilp per 01-01-2020</t>
  </si>
  <si>
    <t>Inwonertallen per leeftijd en geslacht in Klarenbeek per 01-01-2020</t>
  </si>
  <si>
    <t>Inwonertallen per leeftijd en geslacht in Nijbroek per 01-01-2020</t>
  </si>
  <si>
    <t>Inwonertallen per leeftijd en geslacht in Steenenkamer per 01-01-2020</t>
  </si>
  <si>
    <t>Inwonertallen per leeftijd en geslacht in Teuge per 01-01-2020</t>
  </si>
  <si>
    <t>4 cijfers postcode per 01-01-2020 in procenten</t>
  </si>
  <si>
    <t>per 01-01-2019 en per 01-01-2020</t>
  </si>
  <si>
    <t>2020</t>
  </si>
  <si>
    <t>Tabel loop van de bevolking per 01-01-1984 t/m 31-12-2019</t>
  </si>
  <si>
    <t>op 01-01-2010 en op 01-01-2020 met grafiek</t>
  </si>
  <si>
    <t>Aantal inwoners met alleen een vreemde nationaliteit per 01-01-2020</t>
  </si>
  <si>
    <t>in de jaren 1996 tot en met 2019</t>
  </si>
  <si>
    <t>Burger van Congo</t>
  </si>
  <si>
    <t>Portugese</t>
  </si>
  <si>
    <t>Colombiaanse</t>
  </si>
  <si>
    <t>Oekraiense</t>
  </si>
  <si>
    <t>Oppervlakte per 01 januari 2019: 12.647 hectare</t>
  </si>
  <si>
    <r>
      <rPr>
        <b/>
        <sz val="8"/>
        <color rgb="FFFFFFFF"/>
        <rFont val="Tahoma"/>
        <family val="2"/>
      </rPr>
      <t>Aantal</t>
    </r>
    <r>
      <rPr>
        <b/>
        <sz val="10"/>
        <color rgb="FFC0C0C0"/>
        <rFont val="Tahoma"/>
        <family val="2"/>
      </rPr>
      <t xml:space="preserve">Peildatum: </t>
    </r>
    <r>
      <rPr>
        <b/>
        <sz val="10"/>
        <color rgb="FFC0C0C0"/>
        <rFont val="Tahoma"/>
        <family val="2"/>
      </rPr>
      <t>31-12-2019</t>
    </r>
  </si>
  <si>
    <t>leeftijd op datum herleiding</t>
  </si>
  <si>
    <t>0 - 4</t>
  </si>
  <si>
    <t>0</t>
  </si>
  <si>
    <t>1</t>
  </si>
  <si>
    <t>2</t>
  </si>
  <si>
    <t>3</t>
  </si>
  <si>
    <t>4</t>
  </si>
  <si>
    <r>
      <rPr>
        <b/>
        <sz val="8"/>
        <color rgb="FFFFFFFF"/>
        <rFont val="Tahoma"/>
        <family val="2"/>
      </rPr>
      <t xml:space="preserve">Totaal voor leeftijdsklasse </t>
    </r>
    <r>
      <rPr>
        <b/>
        <sz val="8"/>
        <color rgb="FFFFFFFF"/>
        <rFont val="Tahoma"/>
        <family val="2"/>
      </rPr>
      <t>0 - 4</t>
    </r>
  </si>
  <si>
    <t>5 - 9</t>
  </si>
  <si>
    <t>5</t>
  </si>
  <si>
    <t>6</t>
  </si>
  <si>
    <t>7</t>
  </si>
  <si>
    <t>8</t>
  </si>
  <si>
    <t>9</t>
  </si>
  <si>
    <r>
      <rPr>
        <b/>
        <sz val="8"/>
        <color rgb="FFFFFFFF"/>
        <rFont val="Tahoma"/>
        <family val="2"/>
      </rPr>
      <t xml:space="preserve">Totaal voor leeftijdsklasse </t>
    </r>
    <r>
      <rPr>
        <b/>
        <sz val="8"/>
        <color rgb="FFFFFFFF"/>
        <rFont val="Tahoma"/>
        <family val="2"/>
      </rPr>
      <t>5 - 9</t>
    </r>
  </si>
  <si>
    <t>10 - 14</t>
  </si>
  <si>
    <t>10</t>
  </si>
  <si>
    <t>11</t>
  </si>
  <si>
    <t>12</t>
  </si>
  <si>
    <t>13</t>
  </si>
  <si>
    <t>14</t>
  </si>
  <si>
    <r>
      <rPr>
        <b/>
        <sz val="8"/>
        <color rgb="FFFFFFFF"/>
        <rFont val="Tahoma"/>
        <family val="2"/>
      </rPr>
      <t xml:space="preserve">Totaal voor leeftijdsklasse </t>
    </r>
    <r>
      <rPr>
        <b/>
        <sz val="8"/>
        <color rgb="FFFFFFFF"/>
        <rFont val="Tahoma"/>
        <family val="2"/>
      </rPr>
      <t>10 - 14</t>
    </r>
  </si>
  <si>
    <t>15 - 19</t>
  </si>
  <si>
    <t>15</t>
  </si>
  <si>
    <t>16</t>
  </si>
  <si>
    <t>17</t>
  </si>
  <si>
    <t>18</t>
  </si>
  <si>
    <t>19</t>
  </si>
  <si>
    <r>
      <rPr>
        <b/>
        <sz val="8"/>
        <color rgb="FFFFFFFF"/>
        <rFont val="Tahoma"/>
        <family val="2"/>
      </rPr>
      <t xml:space="preserve">Totaal voor leeftijdsklasse </t>
    </r>
    <r>
      <rPr>
        <b/>
        <sz val="8"/>
        <color rgb="FFFFFFFF"/>
        <rFont val="Tahoma"/>
        <family val="2"/>
      </rPr>
      <t>15 - 19</t>
    </r>
  </si>
  <si>
    <t>20 - 24</t>
  </si>
  <si>
    <t>20</t>
  </si>
  <si>
    <t>21</t>
  </si>
  <si>
    <t>22</t>
  </si>
  <si>
    <t>23</t>
  </si>
  <si>
    <t>24</t>
  </si>
  <si>
    <r>
      <rPr>
        <b/>
        <sz val="8"/>
        <color rgb="FFFFFFFF"/>
        <rFont val="Tahoma"/>
        <family val="2"/>
      </rPr>
      <t xml:space="preserve">Totaal voor leeftijdsklasse </t>
    </r>
    <r>
      <rPr>
        <b/>
        <sz val="8"/>
        <color rgb="FFFFFFFF"/>
        <rFont val="Tahoma"/>
        <family val="2"/>
      </rPr>
      <t>20 - 24</t>
    </r>
  </si>
  <si>
    <t>25 - 29</t>
  </si>
  <si>
    <t>25</t>
  </si>
  <si>
    <t>26</t>
  </si>
  <si>
    <t>27</t>
  </si>
  <si>
    <t>28</t>
  </si>
  <si>
    <t>29</t>
  </si>
  <si>
    <r>
      <rPr>
        <b/>
        <sz val="8"/>
        <color rgb="FFFFFFFF"/>
        <rFont val="Tahoma"/>
        <family val="2"/>
      </rPr>
      <t xml:space="preserve">Totaal voor leeftijdsklasse </t>
    </r>
    <r>
      <rPr>
        <b/>
        <sz val="8"/>
        <color rgb="FFFFFFFF"/>
        <rFont val="Tahoma"/>
        <family val="2"/>
      </rPr>
      <t>25 - 29</t>
    </r>
  </si>
  <si>
    <t>30 - 34</t>
  </si>
  <si>
    <t>30</t>
  </si>
  <si>
    <t>31</t>
  </si>
  <si>
    <t>32</t>
  </si>
  <si>
    <t>33</t>
  </si>
  <si>
    <t>34</t>
  </si>
  <si>
    <r>
      <rPr>
        <b/>
        <sz val="8"/>
        <color rgb="FFFFFFFF"/>
        <rFont val="Tahoma"/>
        <family val="2"/>
      </rPr>
      <t xml:space="preserve">Totaal voor leeftijdsklasse </t>
    </r>
    <r>
      <rPr>
        <b/>
        <sz val="8"/>
        <color rgb="FFFFFFFF"/>
        <rFont val="Tahoma"/>
        <family val="2"/>
      </rPr>
      <t>30 - 34</t>
    </r>
  </si>
  <si>
    <t>35 - 39</t>
  </si>
  <si>
    <t>35</t>
  </si>
  <si>
    <t>36</t>
  </si>
  <si>
    <t>37</t>
  </si>
  <si>
    <t>38</t>
  </si>
  <si>
    <t>39</t>
  </si>
  <si>
    <r>
      <rPr>
        <b/>
        <sz val="8"/>
        <color rgb="FFFFFFFF"/>
        <rFont val="Tahoma"/>
        <family val="2"/>
      </rPr>
      <t xml:space="preserve">Totaal voor leeftijdsklasse </t>
    </r>
    <r>
      <rPr>
        <b/>
        <sz val="8"/>
        <color rgb="FFFFFFFF"/>
        <rFont val="Tahoma"/>
        <family val="2"/>
      </rPr>
      <t>35 - 39</t>
    </r>
  </si>
  <si>
    <t>40 - 44</t>
  </si>
  <si>
    <t>40</t>
  </si>
  <si>
    <t>41</t>
  </si>
  <si>
    <t>42</t>
  </si>
  <si>
    <t>43</t>
  </si>
  <si>
    <t>44</t>
  </si>
  <si>
    <r>
      <rPr>
        <b/>
        <sz val="8"/>
        <color rgb="FFFFFFFF"/>
        <rFont val="Tahoma"/>
        <family val="2"/>
      </rPr>
      <t xml:space="preserve">Totaal voor leeftijdsklasse </t>
    </r>
    <r>
      <rPr>
        <b/>
        <sz val="8"/>
        <color rgb="FFFFFFFF"/>
        <rFont val="Tahoma"/>
        <family val="2"/>
      </rPr>
      <t>40 - 44</t>
    </r>
  </si>
  <si>
    <t>45 - 49</t>
  </si>
  <si>
    <t>45</t>
  </si>
  <si>
    <t>46</t>
  </si>
  <si>
    <t>47</t>
  </si>
  <si>
    <t>48</t>
  </si>
  <si>
    <t>49</t>
  </si>
  <si>
    <r>
      <rPr>
        <b/>
        <sz val="8"/>
        <color rgb="FFFFFFFF"/>
        <rFont val="Tahoma"/>
        <family val="2"/>
      </rPr>
      <t xml:space="preserve">Totaal voor leeftijdsklasse </t>
    </r>
    <r>
      <rPr>
        <b/>
        <sz val="8"/>
        <color rgb="FFFFFFFF"/>
        <rFont val="Tahoma"/>
        <family val="2"/>
      </rPr>
      <t>45 - 49</t>
    </r>
  </si>
  <si>
    <t>50 - 54</t>
  </si>
  <si>
    <t>50</t>
  </si>
  <si>
    <t>51</t>
  </si>
  <si>
    <t>52</t>
  </si>
  <si>
    <t>53</t>
  </si>
  <si>
    <t>54</t>
  </si>
  <si>
    <r>
      <rPr>
        <b/>
        <sz val="8"/>
        <color rgb="FFFFFFFF"/>
        <rFont val="Tahoma"/>
        <family val="2"/>
      </rPr>
      <t xml:space="preserve">Totaal voor leeftijdsklasse </t>
    </r>
    <r>
      <rPr>
        <b/>
        <sz val="8"/>
        <color rgb="FFFFFFFF"/>
        <rFont val="Tahoma"/>
        <family val="2"/>
      </rPr>
      <t>50 - 54</t>
    </r>
  </si>
  <si>
    <t>55 - 59</t>
  </si>
  <si>
    <t>55</t>
  </si>
  <si>
    <t>56</t>
  </si>
  <si>
    <t>57</t>
  </si>
  <si>
    <t>58</t>
  </si>
  <si>
    <t>59</t>
  </si>
  <si>
    <r>
      <rPr>
        <b/>
        <sz val="8"/>
        <color rgb="FFFFFFFF"/>
        <rFont val="Tahoma"/>
        <family val="2"/>
      </rPr>
      <t xml:space="preserve">Totaal voor leeftijdsklasse </t>
    </r>
    <r>
      <rPr>
        <b/>
        <sz val="8"/>
        <color rgb="FFFFFFFF"/>
        <rFont val="Tahoma"/>
        <family val="2"/>
      </rPr>
      <t>55 - 59</t>
    </r>
  </si>
  <si>
    <t>60 - 64</t>
  </si>
  <si>
    <t>60</t>
  </si>
  <si>
    <t>61</t>
  </si>
  <si>
    <t>62</t>
  </si>
  <si>
    <t>63</t>
  </si>
  <si>
    <t>64</t>
  </si>
  <si>
    <r>
      <rPr>
        <b/>
        <sz val="8"/>
        <color rgb="FFFFFFFF"/>
        <rFont val="Tahoma"/>
        <family val="2"/>
      </rPr>
      <t xml:space="preserve">Totaal voor leeftijdsklasse </t>
    </r>
    <r>
      <rPr>
        <b/>
        <sz val="8"/>
        <color rgb="FFFFFFFF"/>
        <rFont val="Tahoma"/>
        <family val="2"/>
      </rPr>
      <t>60 - 64</t>
    </r>
  </si>
  <si>
    <t>65 - 69</t>
  </si>
  <si>
    <t>65</t>
  </si>
  <si>
    <t>66</t>
  </si>
  <si>
    <t>67</t>
  </si>
  <si>
    <t>68</t>
  </si>
  <si>
    <t>69</t>
  </si>
  <si>
    <r>
      <rPr>
        <b/>
        <sz val="8"/>
        <color rgb="FFFFFFFF"/>
        <rFont val="Tahoma"/>
        <family val="2"/>
      </rPr>
      <t xml:space="preserve">Totaal voor leeftijdsklasse </t>
    </r>
    <r>
      <rPr>
        <b/>
        <sz val="8"/>
        <color rgb="FFFFFFFF"/>
        <rFont val="Tahoma"/>
        <family val="2"/>
      </rPr>
      <t>65 - 69</t>
    </r>
  </si>
  <si>
    <t>70 - 74</t>
  </si>
  <si>
    <t>70</t>
  </si>
  <si>
    <t>71</t>
  </si>
  <si>
    <t>72</t>
  </si>
  <si>
    <t>73</t>
  </si>
  <si>
    <t>74</t>
  </si>
  <si>
    <r>
      <rPr>
        <b/>
        <sz val="8"/>
        <color rgb="FFFFFFFF"/>
        <rFont val="Tahoma"/>
        <family val="2"/>
      </rPr>
      <t xml:space="preserve">Totaal voor leeftijdsklasse </t>
    </r>
    <r>
      <rPr>
        <b/>
        <sz val="8"/>
        <color rgb="FFFFFFFF"/>
        <rFont val="Tahoma"/>
        <family val="2"/>
      </rPr>
      <t>70 - 74</t>
    </r>
  </si>
  <si>
    <t>75 - 79</t>
  </si>
  <si>
    <t>75</t>
  </si>
  <si>
    <t>76</t>
  </si>
  <si>
    <t>77</t>
  </si>
  <si>
    <t>78</t>
  </si>
  <si>
    <t>79</t>
  </si>
  <si>
    <r>
      <rPr>
        <b/>
        <sz val="8"/>
        <color rgb="FFFFFFFF"/>
        <rFont val="Tahoma"/>
        <family val="2"/>
      </rPr>
      <t xml:space="preserve">Totaal voor leeftijdsklasse </t>
    </r>
    <r>
      <rPr>
        <b/>
        <sz val="8"/>
        <color rgb="FFFFFFFF"/>
        <rFont val="Tahoma"/>
        <family val="2"/>
      </rPr>
      <t>75 - 79</t>
    </r>
  </si>
  <si>
    <t>80 - 84</t>
  </si>
  <si>
    <t>80</t>
  </si>
  <si>
    <t>81</t>
  </si>
  <si>
    <t>82</t>
  </si>
  <si>
    <t>83</t>
  </si>
  <si>
    <t>84</t>
  </si>
  <si>
    <r>
      <rPr>
        <b/>
        <sz val="8"/>
        <color rgb="FFFFFFFF"/>
        <rFont val="Tahoma"/>
        <family val="2"/>
      </rPr>
      <t xml:space="preserve">Totaal voor leeftijdsklasse </t>
    </r>
    <r>
      <rPr>
        <b/>
        <sz val="8"/>
        <color rgb="FFFFFFFF"/>
        <rFont val="Tahoma"/>
        <family val="2"/>
      </rPr>
      <t>80 - 84</t>
    </r>
  </si>
  <si>
    <t>85 - 89</t>
  </si>
  <si>
    <t>85</t>
  </si>
  <si>
    <t>86</t>
  </si>
  <si>
    <t>87</t>
  </si>
  <si>
    <t>88</t>
  </si>
  <si>
    <t>89</t>
  </si>
  <si>
    <r>
      <rPr>
        <b/>
        <sz val="8"/>
        <color rgb="FFFFFFFF"/>
        <rFont val="Tahoma"/>
        <family val="2"/>
      </rPr>
      <t xml:space="preserve">Totaal voor leeftijdsklasse </t>
    </r>
    <r>
      <rPr>
        <b/>
        <sz val="8"/>
        <color rgb="FFFFFFFF"/>
        <rFont val="Tahoma"/>
        <family val="2"/>
      </rPr>
      <t>85 - 89</t>
    </r>
  </si>
  <si>
    <t>90 - 94</t>
  </si>
  <si>
    <t>90</t>
  </si>
  <si>
    <t>91</t>
  </si>
  <si>
    <t>92</t>
  </si>
  <si>
    <t>93</t>
  </si>
  <si>
    <t>94</t>
  </si>
  <si>
    <r>
      <rPr>
        <b/>
        <sz val="8"/>
        <color rgb="FFFFFFFF"/>
        <rFont val="Tahoma"/>
        <family val="2"/>
      </rPr>
      <t xml:space="preserve">Totaal voor leeftijdsklasse </t>
    </r>
    <r>
      <rPr>
        <b/>
        <sz val="8"/>
        <color rgb="FFFFFFFF"/>
        <rFont val="Tahoma"/>
        <family val="2"/>
      </rPr>
      <t>90 - 94</t>
    </r>
  </si>
  <si>
    <t>95 - 99</t>
  </si>
  <si>
    <t>95</t>
  </si>
  <si>
    <t>96</t>
  </si>
  <si>
    <t>97</t>
  </si>
  <si>
    <t>98</t>
  </si>
  <si>
    <t>99</t>
  </si>
  <si>
    <r>
      <rPr>
        <b/>
        <sz val="8"/>
        <color rgb="FFFFFFFF"/>
        <rFont val="Tahoma"/>
        <family val="2"/>
      </rPr>
      <t xml:space="preserve">Totaal voor leeftijdsklasse </t>
    </r>
    <r>
      <rPr>
        <b/>
        <sz val="8"/>
        <color rgb="FFFFFFFF"/>
        <rFont val="Tahoma"/>
        <family val="2"/>
      </rPr>
      <t>95 - 99</t>
    </r>
  </si>
  <si>
    <t>100 - 104</t>
  </si>
  <si>
    <t>101</t>
  </si>
  <si>
    <r>
      <rPr>
        <b/>
        <sz val="8"/>
        <color rgb="FFFFFFFF"/>
        <rFont val="Tahoma"/>
        <family val="2"/>
      </rPr>
      <t xml:space="preserve">Totaal voor leeftijdsklasse </t>
    </r>
    <r>
      <rPr>
        <b/>
        <sz val="8"/>
        <color rgb="FFFFFFFF"/>
        <rFont val="Tahoma"/>
        <family val="2"/>
      </rPr>
      <t>100 - 104</t>
    </r>
  </si>
  <si>
    <t>Totaal rapport</t>
  </si>
  <si>
    <r>
      <rPr>
        <sz val="8"/>
        <color rgb="FFFFFFFF"/>
        <rFont val="Tahoma"/>
        <family val="2"/>
      </rPr>
      <t xml:space="preserve">Datum: </t>
    </r>
    <r>
      <rPr>
        <sz val="8"/>
        <color rgb="FFFFFFFF"/>
        <rFont val="Tahoma"/>
        <family val="2"/>
      </rPr>
      <t>17-feb-2020</t>
    </r>
    <r>
      <rPr>
        <sz val="8"/>
        <color rgb="FFFFFFFF"/>
        <rFont val="Tahoma"/>
        <family val="2"/>
      </rPr>
      <t xml:space="preserve">  Tijd: </t>
    </r>
    <r>
      <rPr>
        <sz val="8"/>
        <color rgb="FFFFFFFF"/>
        <rFont val="Tahoma"/>
        <family val="2"/>
      </rPr>
      <t>16:21</t>
    </r>
  </si>
  <si>
    <r>
      <rPr>
        <b/>
        <sz val="8"/>
        <color rgb="FFC0C0C0"/>
        <rFont val="Tahoma"/>
        <family val="2"/>
      </rPr>
      <t xml:space="preserve">Peildatum: </t>
    </r>
    <r>
      <rPr>
        <b/>
        <sz val="8"/>
        <color rgb="FFC0C0C0"/>
        <rFont val="Tahoma"/>
        <family val="2"/>
      </rPr>
      <t>31-12-2019</t>
    </r>
  </si>
  <si>
    <t>gemeentedeel</t>
  </si>
  <si>
    <r>
      <rPr>
        <sz val="8"/>
        <color theme="1"/>
        <rFont val="Tahoma"/>
        <family val="2"/>
      </rPr>
      <t xml:space="preserve">Totaal voor </t>
    </r>
    <r>
      <rPr>
        <sz val="8"/>
        <color theme="1"/>
        <rFont val="Tahoma"/>
        <family val="2"/>
      </rPr>
      <t>0</t>
    </r>
    <r>
      <rPr>
        <sz val="8"/>
        <color theme="1"/>
        <rFont val="Tahoma"/>
        <family val="2"/>
      </rPr>
      <t xml:space="preserve"> jarigen</t>
    </r>
  </si>
  <si>
    <r>
      <rPr>
        <sz val="8"/>
        <color theme="1"/>
        <rFont val="Tahoma"/>
        <family val="2"/>
      </rPr>
      <t xml:space="preserve">Totaal voor </t>
    </r>
    <r>
      <rPr>
        <sz val="8"/>
        <color theme="1"/>
        <rFont val="Tahoma"/>
        <family val="2"/>
      </rPr>
      <t>1</t>
    </r>
    <r>
      <rPr>
        <sz val="8"/>
        <color theme="1"/>
        <rFont val="Tahoma"/>
        <family val="2"/>
      </rPr>
      <t xml:space="preserve"> jarigen</t>
    </r>
  </si>
  <si>
    <r>
      <rPr>
        <sz val="8"/>
        <color theme="1"/>
        <rFont val="Tahoma"/>
        <family val="2"/>
      </rPr>
      <t xml:space="preserve">Totaal voor </t>
    </r>
    <r>
      <rPr>
        <sz val="8"/>
        <color theme="1"/>
        <rFont val="Tahoma"/>
        <family val="2"/>
      </rPr>
      <t>2</t>
    </r>
    <r>
      <rPr>
        <sz val="8"/>
        <color theme="1"/>
        <rFont val="Tahoma"/>
        <family val="2"/>
      </rPr>
      <t xml:space="preserve"> jarigen</t>
    </r>
  </si>
  <si>
    <r>
      <rPr>
        <sz val="8"/>
        <color theme="1"/>
        <rFont val="Tahoma"/>
        <family val="2"/>
      </rPr>
      <t xml:space="preserve">Totaal voor </t>
    </r>
    <r>
      <rPr>
        <sz val="8"/>
        <color theme="1"/>
        <rFont val="Tahoma"/>
        <family val="2"/>
      </rPr>
      <t>3</t>
    </r>
    <r>
      <rPr>
        <sz val="8"/>
        <color theme="1"/>
        <rFont val="Tahoma"/>
        <family val="2"/>
      </rPr>
      <t xml:space="preserve"> jarigen</t>
    </r>
  </si>
  <si>
    <r>
      <rPr>
        <sz val="8"/>
        <color theme="1"/>
        <rFont val="Tahoma"/>
        <family val="2"/>
      </rPr>
      <t xml:space="preserve">Totaal voor </t>
    </r>
    <r>
      <rPr>
        <sz val="8"/>
        <color theme="1"/>
        <rFont val="Tahoma"/>
        <family val="2"/>
      </rPr>
      <t>4</t>
    </r>
    <r>
      <rPr>
        <sz val="8"/>
        <color theme="1"/>
        <rFont val="Tahoma"/>
        <family val="2"/>
      </rPr>
      <t xml:space="preserve"> jarigen</t>
    </r>
  </si>
  <si>
    <r>
      <rPr>
        <sz val="8"/>
        <color theme="1"/>
        <rFont val="Tahoma"/>
        <family val="2"/>
      </rPr>
      <t xml:space="preserve">Totaal voor </t>
    </r>
    <r>
      <rPr>
        <sz val="8"/>
        <color theme="1"/>
        <rFont val="Tahoma"/>
        <family val="2"/>
      </rPr>
      <t>5</t>
    </r>
    <r>
      <rPr>
        <sz val="8"/>
        <color theme="1"/>
        <rFont val="Tahoma"/>
        <family val="2"/>
      </rPr>
      <t xml:space="preserve"> jarigen</t>
    </r>
  </si>
  <si>
    <r>
      <rPr>
        <sz val="8"/>
        <color theme="1"/>
        <rFont val="Tahoma"/>
        <family val="2"/>
      </rPr>
      <t xml:space="preserve">Totaal voor </t>
    </r>
    <r>
      <rPr>
        <sz val="8"/>
        <color theme="1"/>
        <rFont val="Tahoma"/>
        <family val="2"/>
      </rPr>
      <t>6</t>
    </r>
    <r>
      <rPr>
        <sz val="8"/>
        <color theme="1"/>
        <rFont val="Tahoma"/>
        <family val="2"/>
      </rPr>
      <t xml:space="preserve"> jarigen</t>
    </r>
  </si>
  <si>
    <r>
      <rPr>
        <sz val="8"/>
        <color theme="1"/>
        <rFont val="Tahoma"/>
        <family val="2"/>
      </rPr>
      <t xml:space="preserve">Totaal voor </t>
    </r>
    <r>
      <rPr>
        <sz val="8"/>
        <color theme="1"/>
        <rFont val="Tahoma"/>
        <family val="2"/>
      </rPr>
      <t>7</t>
    </r>
    <r>
      <rPr>
        <sz val="8"/>
        <color theme="1"/>
        <rFont val="Tahoma"/>
        <family val="2"/>
      </rPr>
      <t xml:space="preserve"> jarigen</t>
    </r>
  </si>
  <si>
    <r>
      <rPr>
        <sz val="8"/>
        <color theme="1"/>
        <rFont val="Tahoma"/>
        <family val="2"/>
      </rPr>
      <t xml:space="preserve">Totaal voor </t>
    </r>
    <r>
      <rPr>
        <sz val="8"/>
        <color theme="1"/>
        <rFont val="Tahoma"/>
        <family val="2"/>
      </rPr>
      <t>8</t>
    </r>
    <r>
      <rPr>
        <sz val="8"/>
        <color theme="1"/>
        <rFont val="Tahoma"/>
        <family val="2"/>
      </rPr>
      <t xml:space="preserve"> jarigen</t>
    </r>
  </si>
  <si>
    <r>
      <rPr>
        <sz val="8"/>
        <color theme="1"/>
        <rFont val="Tahoma"/>
        <family val="2"/>
      </rPr>
      <t xml:space="preserve">Totaal voor </t>
    </r>
    <r>
      <rPr>
        <sz val="8"/>
        <color theme="1"/>
        <rFont val="Tahoma"/>
        <family val="2"/>
      </rPr>
      <t>9</t>
    </r>
    <r>
      <rPr>
        <sz val="8"/>
        <color theme="1"/>
        <rFont val="Tahoma"/>
        <family val="2"/>
      </rPr>
      <t xml:space="preserve"> jarigen</t>
    </r>
  </si>
  <si>
    <r>
      <rPr>
        <sz val="8"/>
        <color theme="1"/>
        <rFont val="Tahoma"/>
        <family val="2"/>
      </rPr>
      <t xml:space="preserve">Totaal voor </t>
    </r>
    <r>
      <rPr>
        <sz val="8"/>
        <color theme="1"/>
        <rFont val="Tahoma"/>
        <family val="2"/>
      </rPr>
      <t>10</t>
    </r>
    <r>
      <rPr>
        <sz val="8"/>
        <color theme="1"/>
        <rFont val="Tahoma"/>
        <family val="2"/>
      </rPr>
      <t xml:space="preserve"> jarigen</t>
    </r>
  </si>
  <si>
    <r>
      <rPr>
        <sz val="8"/>
        <color theme="1"/>
        <rFont val="Tahoma"/>
        <family val="2"/>
      </rPr>
      <t xml:space="preserve">Totaal voor </t>
    </r>
    <r>
      <rPr>
        <sz val="8"/>
        <color theme="1"/>
        <rFont val="Tahoma"/>
        <family val="2"/>
      </rPr>
      <t>11</t>
    </r>
    <r>
      <rPr>
        <sz val="8"/>
        <color theme="1"/>
        <rFont val="Tahoma"/>
        <family val="2"/>
      </rPr>
      <t xml:space="preserve"> jarigen</t>
    </r>
  </si>
  <si>
    <r>
      <rPr>
        <sz val="8"/>
        <color theme="1"/>
        <rFont val="Tahoma"/>
        <family val="2"/>
      </rPr>
      <t xml:space="preserve">Totaal voor </t>
    </r>
    <r>
      <rPr>
        <sz val="8"/>
        <color theme="1"/>
        <rFont val="Tahoma"/>
        <family val="2"/>
      </rPr>
      <t>12</t>
    </r>
    <r>
      <rPr>
        <sz val="8"/>
        <color theme="1"/>
        <rFont val="Tahoma"/>
        <family val="2"/>
      </rPr>
      <t xml:space="preserve"> jarigen</t>
    </r>
  </si>
  <si>
    <r>
      <rPr>
        <sz val="8"/>
        <color theme="1"/>
        <rFont val="Tahoma"/>
        <family val="2"/>
      </rPr>
      <t xml:space="preserve">Totaal voor </t>
    </r>
    <r>
      <rPr>
        <sz val="8"/>
        <color theme="1"/>
        <rFont val="Tahoma"/>
        <family val="2"/>
      </rPr>
      <t>13</t>
    </r>
    <r>
      <rPr>
        <sz val="8"/>
        <color theme="1"/>
        <rFont val="Tahoma"/>
        <family val="2"/>
      </rPr>
      <t xml:space="preserve"> jarigen</t>
    </r>
  </si>
  <si>
    <r>
      <rPr>
        <sz val="8"/>
        <color theme="1"/>
        <rFont val="Tahoma"/>
        <family val="2"/>
      </rPr>
      <t xml:space="preserve">Totaal voor </t>
    </r>
    <r>
      <rPr>
        <sz val="8"/>
        <color theme="1"/>
        <rFont val="Tahoma"/>
        <family val="2"/>
      </rPr>
      <t>14</t>
    </r>
    <r>
      <rPr>
        <sz val="8"/>
        <color theme="1"/>
        <rFont val="Tahoma"/>
        <family val="2"/>
      </rPr>
      <t xml:space="preserve"> jarigen</t>
    </r>
  </si>
  <si>
    <r>
      <rPr>
        <sz val="8"/>
        <color theme="1"/>
        <rFont val="Tahoma"/>
        <family val="2"/>
      </rPr>
      <t xml:space="preserve">Totaal voor </t>
    </r>
    <r>
      <rPr>
        <sz val="8"/>
        <color theme="1"/>
        <rFont val="Tahoma"/>
        <family val="2"/>
      </rPr>
      <t>15</t>
    </r>
    <r>
      <rPr>
        <sz val="8"/>
        <color theme="1"/>
        <rFont val="Tahoma"/>
        <family val="2"/>
      </rPr>
      <t xml:space="preserve"> jarigen</t>
    </r>
  </si>
  <si>
    <r>
      <rPr>
        <sz val="8"/>
        <color theme="1"/>
        <rFont val="Tahoma"/>
        <family val="2"/>
      </rPr>
      <t xml:space="preserve">Totaal voor </t>
    </r>
    <r>
      <rPr>
        <sz val="8"/>
        <color theme="1"/>
        <rFont val="Tahoma"/>
        <family val="2"/>
      </rPr>
      <t>16</t>
    </r>
    <r>
      <rPr>
        <sz val="8"/>
        <color theme="1"/>
        <rFont val="Tahoma"/>
        <family val="2"/>
      </rPr>
      <t xml:space="preserve"> jarigen</t>
    </r>
  </si>
  <si>
    <r>
      <rPr>
        <sz val="8"/>
        <color theme="1"/>
        <rFont val="Tahoma"/>
        <family val="2"/>
      </rPr>
      <t xml:space="preserve">Totaal voor </t>
    </r>
    <r>
      <rPr>
        <sz val="8"/>
        <color theme="1"/>
        <rFont val="Tahoma"/>
        <family val="2"/>
      </rPr>
      <t>17</t>
    </r>
    <r>
      <rPr>
        <sz val="8"/>
        <color theme="1"/>
        <rFont val="Tahoma"/>
        <family val="2"/>
      </rPr>
      <t xml:space="preserve"> jarigen</t>
    </r>
  </si>
  <si>
    <r>
      <rPr>
        <sz val="8"/>
        <color theme="1"/>
        <rFont val="Tahoma"/>
        <family val="2"/>
      </rPr>
      <t xml:space="preserve">Totaal voor </t>
    </r>
    <r>
      <rPr>
        <sz val="8"/>
        <color theme="1"/>
        <rFont val="Tahoma"/>
        <family val="2"/>
      </rPr>
      <t>18</t>
    </r>
    <r>
      <rPr>
        <sz val="8"/>
        <color theme="1"/>
        <rFont val="Tahoma"/>
        <family val="2"/>
      </rPr>
      <t xml:space="preserve"> jarigen</t>
    </r>
  </si>
  <si>
    <r>
      <rPr>
        <sz val="8"/>
        <color theme="1"/>
        <rFont val="Tahoma"/>
        <family val="2"/>
      </rPr>
      <t xml:space="preserve">Totaal voor </t>
    </r>
    <r>
      <rPr>
        <sz val="8"/>
        <color theme="1"/>
        <rFont val="Tahoma"/>
        <family val="2"/>
      </rPr>
      <t>19</t>
    </r>
    <r>
      <rPr>
        <sz val="8"/>
        <color theme="1"/>
        <rFont val="Tahoma"/>
        <family val="2"/>
      </rPr>
      <t xml:space="preserve"> jarigen</t>
    </r>
  </si>
  <si>
    <r>
      <rPr>
        <sz val="8"/>
        <color theme="1"/>
        <rFont val="Tahoma"/>
        <family val="2"/>
      </rPr>
      <t xml:space="preserve">Totaal voor </t>
    </r>
    <r>
      <rPr>
        <sz val="8"/>
        <color theme="1"/>
        <rFont val="Tahoma"/>
        <family val="2"/>
      </rPr>
      <t>20</t>
    </r>
    <r>
      <rPr>
        <sz val="8"/>
        <color theme="1"/>
        <rFont val="Tahoma"/>
        <family val="2"/>
      </rPr>
      <t xml:space="preserve"> jarigen</t>
    </r>
  </si>
  <si>
    <r>
      <rPr>
        <sz val="8"/>
        <color theme="1"/>
        <rFont val="Tahoma"/>
        <family val="2"/>
      </rPr>
      <t xml:space="preserve">Totaal voor </t>
    </r>
    <r>
      <rPr>
        <sz val="8"/>
        <color theme="1"/>
        <rFont val="Tahoma"/>
        <family val="2"/>
      </rPr>
      <t>21</t>
    </r>
    <r>
      <rPr>
        <sz val="8"/>
        <color theme="1"/>
        <rFont val="Tahoma"/>
        <family val="2"/>
      </rPr>
      <t xml:space="preserve"> jarigen</t>
    </r>
  </si>
  <si>
    <r>
      <rPr>
        <sz val="8"/>
        <color theme="1"/>
        <rFont val="Tahoma"/>
        <family val="2"/>
      </rPr>
      <t xml:space="preserve">Totaal voor </t>
    </r>
    <r>
      <rPr>
        <sz val="8"/>
        <color theme="1"/>
        <rFont val="Tahoma"/>
        <family val="2"/>
      </rPr>
      <t>22</t>
    </r>
    <r>
      <rPr>
        <sz val="8"/>
        <color theme="1"/>
        <rFont val="Tahoma"/>
        <family val="2"/>
      </rPr>
      <t xml:space="preserve"> jarigen</t>
    </r>
  </si>
  <si>
    <r>
      <rPr>
        <sz val="8"/>
        <color theme="1"/>
        <rFont val="Tahoma"/>
        <family val="2"/>
      </rPr>
      <t xml:space="preserve">Totaal voor </t>
    </r>
    <r>
      <rPr>
        <sz val="8"/>
        <color theme="1"/>
        <rFont val="Tahoma"/>
        <family val="2"/>
      </rPr>
      <t>23</t>
    </r>
    <r>
      <rPr>
        <sz val="8"/>
        <color theme="1"/>
        <rFont val="Tahoma"/>
        <family val="2"/>
      </rPr>
      <t xml:space="preserve"> jarigen</t>
    </r>
  </si>
  <si>
    <r>
      <rPr>
        <sz val="8"/>
        <color theme="1"/>
        <rFont val="Tahoma"/>
        <family val="2"/>
      </rPr>
      <t xml:space="preserve">Totaal voor </t>
    </r>
    <r>
      <rPr>
        <sz val="8"/>
        <color theme="1"/>
        <rFont val="Tahoma"/>
        <family val="2"/>
      </rPr>
      <t>24</t>
    </r>
    <r>
      <rPr>
        <sz val="8"/>
        <color theme="1"/>
        <rFont val="Tahoma"/>
        <family val="2"/>
      </rPr>
      <t xml:space="preserve"> jarigen</t>
    </r>
  </si>
  <si>
    <r>
      <rPr>
        <sz val="8"/>
        <color theme="1"/>
        <rFont val="Tahoma"/>
        <family val="2"/>
      </rPr>
      <t xml:space="preserve">Totaal voor </t>
    </r>
    <r>
      <rPr>
        <sz val="8"/>
        <color theme="1"/>
        <rFont val="Tahoma"/>
        <family val="2"/>
      </rPr>
      <t>25</t>
    </r>
    <r>
      <rPr>
        <sz val="8"/>
        <color theme="1"/>
        <rFont val="Tahoma"/>
        <family val="2"/>
      </rPr>
      <t xml:space="preserve"> jarigen</t>
    </r>
  </si>
  <si>
    <r>
      <rPr>
        <sz val="8"/>
        <color theme="1"/>
        <rFont val="Tahoma"/>
        <family val="2"/>
      </rPr>
      <t xml:space="preserve">Totaal voor </t>
    </r>
    <r>
      <rPr>
        <sz val="8"/>
        <color theme="1"/>
        <rFont val="Tahoma"/>
        <family val="2"/>
      </rPr>
      <t>26</t>
    </r>
    <r>
      <rPr>
        <sz val="8"/>
        <color theme="1"/>
        <rFont val="Tahoma"/>
        <family val="2"/>
      </rPr>
      <t xml:space="preserve"> jarigen</t>
    </r>
  </si>
  <si>
    <r>
      <rPr>
        <sz val="8"/>
        <color theme="1"/>
        <rFont val="Tahoma"/>
        <family val="2"/>
      </rPr>
      <t xml:space="preserve">Totaal voor </t>
    </r>
    <r>
      <rPr>
        <sz val="8"/>
        <color theme="1"/>
        <rFont val="Tahoma"/>
        <family val="2"/>
      </rPr>
      <t>27</t>
    </r>
    <r>
      <rPr>
        <sz val="8"/>
        <color theme="1"/>
        <rFont val="Tahoma"/>
        <family val="2"/>
      </rPr>
      <t xml:space="preserve"> jarigen</t>
    </r>
  </si>
  <si>
    <r>
      <rPr>
        <sz val="8"/>
        <color theme="1"/>
        <rFont val="Tahoma"/>
        <family val="2"/>
      </rPr>
      <t xml:space="preserve">Totaal voor </t>
    </r>
    <r>
      <rPr>
        <sz val="8"/>
        <color theme="1"/>
        <rFont val="Tahoma"/>
        <family val="2"/>
      </rPr>
      <t>28</t>
    </r>
    <r>
      <rPr>
        <sz val="8"/>
        <color theme="1"/>
        <rFont val="Tahoma"/>
        <family val="2"/>
      </rPr>
      <t xml:space="preserve"> jarigen</t>
    </r>
  </si>
  <si>
    <r>
      <rPr>
        <sz val="8"/>
        <color theme="1"/>
        <rFont val="Tahoma"/>
        <family val="2"/>
      </rPr>
      <t xml:space="preserve">Totaal voor </t>
    </r>
    <r>
      <rPr>
        <sz val="8"/>
        <color theme="1"/>
        <rFont val="Tahoma"/>
        <family val="2"/>
      </rPr>
      <t>29</t>
    </r>
    <r>
      <rPr>
        <sz val="8"/>
        <color theme="1"/>
        <rFont val="Tahoma"/>
        <family val="2"/>
      </rPr>
      <t xml:space="preserve"> jarigen</t>
    </r>
  </si>
  <si>
    <r>
      <rPr>
        <sz val="8"/>
        <color theme="1"/>
        <rFont val="Tahoma"/>
        <family val="2"/>
      </rPr>
      <t xml:space="preserve">Totaal voor </t>
    </r>
    <r>
      <rPr>
        <sz val="8"/>
        <color theme="1"/>
        <rFont val="Tahoma"/>
        <family val="2"/>
      </rPr>
      <t>30</t>
    </r>
    <r>
      <rPr>
        <sz val="8"/>
        <color theme="1"/>
        <rFont val="Tahoma"/>
        <family val="2"/>
      </rPr>
      <t xml:space="preserve"> jarigen</t>
    </r>
  </si>
  <si>
    <r>
      <rPr>
        <sz val="8"/>
        <color theme="1"/>
        <rFont val="Tahoma"/>
        <family val="2"/>
      </rPr>
      <t xml:space="preserve">Totaal voor </t>
    </r>
    <r>
      <rPr>
        <sz val="8"/>
        <color theme="1"/>
        <rFont val="Tahoma"/>
        <family val="2"/>
      </rPr>
      <t>31</t>
    </r>
    <r>
      <rPr>
        <sz val="8"/>
        <color theme="1"/>
        <rFont val="Tahoma"/>
        <family val="2"/>
      </rPr>
      <t xml:space="preserve"> jarigen</t>
    </r>
  </si>
  <si>
    <r>
      <rPr>
        <sz val="8"/>
        <color theme="1"/>
        <rFont val="Tahoma"/>
        <family val="2"/>
      </rPr>
      <t xml:space="preserve">Totaal voor </t>
    </r>
    <r>
      <rPr>
        <sz val="8"/>
        <color theme="1"/>
        <rFont val="Tahoma"/>
        <family val="2"/>
      </rPr>
      <t>32</t>
    </r>
    <r>
      <rPr>
        <sz val="8"/>
        <color theme="1"/>
        <rFont val="Tahoma"/>
        <family val="2"/>
      </rPr>
      <t xml:space="preserve"> jarigen</t>
    </r>
  </si>
  <si>
    <r>
      <rPr>
        <sz val="8"/>
        <color theme="1"/>
        <rFont val="Tahoma"/>
        <family val="2"/>
      </rPr>
      <t xml:space="preserve">Totaal voor </t>
    </r>
    <r>
      <rPr>
        <sz val="8"/>
        <color theme="1"/>
        <rFont val="Tahoma"/>
        <family val="2"/>
      </rPr>
      <t>33</t>
    </r>
    <r>
      <rPr>
        <sz val="8"/>
        <color theme="1"/>
        <rFont val="Tahoma"/>
        <family val="2"/>
      </rPr>
      <t xml:space="preserve"> jarigen</t>
    </r>
  </si>
  <si>
    <r>
      <rPr>
        <sz val="8"/>
        <color theme="1"/>
        <rFont val="Tahoma"/>
        <family val="2"/>
      </rPr>
      <t xml:space="preserve">Totaal voor </t>
    </r>
    <r>
      <rPr>
        <sz val="8"/>
        <color theme="1"/>
        <rFont val="Tahoma"/>
        <family val="2"/>
      </rPr>
      <t>34</t>
    </r>
    <r>
      <rPr>
        <sz val="8"/>
        <color theme="1"/>
        <rFont val="Tahoma"/>
        <family val="2"/>
      </rPr>
      <t xml:space="preserve"> jarigen</t>
    </r>
  </si>
  <si>
    <r>
      <rPr>
        <sz val="8"/>
        <color theme="1"/>
        <rFont val="Tahoma"/>
        <family val="2"/>
      </rPr>
      <t xml:space="preserve">Totaal voor </t>
    </r>
    <r>
      <rPr>
        <sz val="8"/>
        <color theme="1"/>
        <rFont val="Tahoma"/>
        <family val="2"/>
      </rPr>
      <t>35</t>
    </r>
    <r>
      <rPr>
        <sz val="8"/>
        <color theme="1"/>
        <rFont val="Tahoma"/>
        <family val="2"/>
      </rPr>
      <t xml:space="preserve"> jarigen</t>
    </r>
  </si>
  <si>
    <r>
      <rPr>
        <sz val="8"/>
        <color theme="1"/>
        <rFont val="Tahoma"/>
        <family val="2"/>
      </rPr>
      <t xml:space="preserve">Totaal voor </t>
    </r>
    <r>
      <rPr>
        <sz val="8"/>
        <color theme="1"/>
        <rFont val="Tahoma"/>
        <family val="2"/>
      </rPr>
      <t>36</t>
    </r>
    <r>
      <rPr>
        <sz val="8"/>
        <color theme="1"/>
        <rFont val="Tahoma"/>
        <family val="2"/>
      </rPr>
      <t xml:space="preserve"> jarigen</t>
    </r>
  </si>
  <si>
    <r>
      <rPr>
        <sz val="8"/>
        <color theme="1"/>
        <rFont val="Tahoma"/>
        <family val="2"/>
      </rPr>
      <t xml:space="preserve">Totaal voor </t>
    </r>
    <r>
      <rPr>
        <sz val="8"/>
        <color theme="1"/>
        <rFont val="Tahoma"/>
        <family val="2"/>
      </rPr>
      <t>37</t>
    </r>
    <r>
      <rPr>
        <sz val="8"/>
        <color theme="1"/>
        <rFont val="Tahoma"/>
        <family val="2"/>
      </rPr>
      <t xml:space="preserve"> jarigen</t>
    </r>
  </si>
  <si>
    <r>
      <rPr>
        <sz val="8"/>
        <color theme="1"/>
        <rFont val="Tahoma"/>
        <family val="2"/>
      </rPr>
      <t xml:space="preserve">Totaal voor </t>
    </r>
    <r>
      <rPr>
        <sz val="8"/>
        <color theme="1"/>
        <rFont val="Tahoma"/>
        <family val="2"/>
      </rPr>
      <t>38</t>
    </r>
    <r>
      <rPr>
        <sz val="8"/>
        <color theme="1"/>
        <rFont val="Tahoma"/>
        <family val="2"/>
      </rPr>
      <t xml:space="preserve"> jarigen</t>
    </r>
  </si>
  <si>
    <r>
      <rPr>
        <sz val="8"/>
        <color theme="1"/>
        <rFont val="Tahoma"/>
        <family val="2"/>
      </rPr>
      <t xml:space="preserve">Totaal voor </t>
    </r>
    <r>
      <rPr>
        <sz val="8"/>
        <color theme="1"/>
        <rFont val="Tahoma"/>
        <family val="2"/>
      </rPr>
      <t>39</t>
    </r>
    <r>
      <rPr>
        <sz val="8"/>
        <color theme="1"/>
        <rFont val="Tahoma"/>
        <family val="2"/>
      </rPr>
      <t xml:space="preserve"> jarigen</t>
    </r>
  </si>
  <si>
    <r>
      <rPr>
        <sz val="8"/>
        <color theme="1"/>
        <rFont val="Tahoma"/>
        <family val="2"/>
      </rPr>
      <t xml:space="preserve">Totaal voor </t>
    </r>
    <r>
      <rPr>
        <sz val="8"/>
        <color theme="1"/>
        <rFont val="Tahoma"/>
        <family val="2"/>
      </rPr>
      <t>40</t>
    </r>
    <r>
      <rPr>
        <sz val="8"/>
        <color theme="1"/>
        <rFont val="Tahoma"/>
        <family val="2"/>
      </rPr>
      <t xml:space="preserve"> jarigen</t>
    </r>
  </si>
  <si>
    <r>
      <rPr>
        <sz val="8"/>
        <color theme="1"/>
        <rFont val="Tahoma"/>
        <family val="2"/>
      </rPr>
      <t xml:space="preserve">Totaal voor </t>
    </r>
    <r>
      <rPr>
        <sz val="8"/>
        <color theme="1"/>
        <rFont val="Tahoma"/>
        <family val="2"/>
      </rPr>
      <t>41</t>
    </r>
    <r>
      <rPr>
        <sz val="8"/>
        <color theme="1"/>
        <rFont val="Tahoma"/>
        <family val="2"/>
      </rPr>
      <t xml:space="preserve"> jarigen</t>
    </r>
  </si>
  <si>
    <r>
      <rPr>
        <sz val="8"/>
        <color theme="1"/>
        <rFont val="Tahoma"/>
        <family val="2"/>
      </rPr>
      <t xml:space="preserve">Totaal voor </t>
    </r>
    <r>
      <rPr>
        <sz val="8"/>
        <color theme="1"/>
        <rFont val="Tahoma"/>
        <family val="2"/>
      </rPr>
      <t>42</t>
    </r>
    <r>
      <rPr>
        <sz val="8"/>
        <color theme="1"/>
        <rFont val="Tahoma"/>
        <family val="2"/>
      </rPr>
      <t xml:space="preserve"> jarigen</t>
    </r>
  </si>
  <si>
    <r>
      <rPr>
        <sz val="8"/>
        <color theme="1"/>
        <rFont val="Tahoma"/>
        <family val="2"/>
      </rPr>
      <t xml:space="preserve">Totaal voor </t>
    </r>
    <r>
      <rPr>
        <sz val="8"/>
        <color theme="1"/>
        <rFont val="Tahoma"/>
        <family val="2"/>
      </rPr>
      <t>43</t>
    </r>
    <r>
      <rPr>
        <sz val="8"/>
        <color theme="1"/>
        <rFont val="Tahoma"/>
        <family val="2"/>
      </rPr>
      <t xml:space="preserve"> jarigen</t>
    </r>
  </si>
  <si>
    <r>
      <rPr>
        <sz val="8"/>
        <color theme="1"/>
        <rFont val="Tahoma"/>
        <family val="2"/>
      </rPr>
      <t xml:space="preserve">Totaal voor </t>
    </r>
    <r>
      <rPr>
        <sz val="8"/>
        <color theme="1"/>
        <rFont val="Tahoma"/>
        <family val="2"/>
      </rPr>
      <t>44</t>
    </r>
    <r>
      <rPr>
        <sz val="8"/>
        <color theme="1"/>
        <rFont val="Tahoma"/>
        <family val="2"/>
      </rPr>
      <t xml:space="preserve"> jarigen</t>
    </r>
  </si>
  <si>
    <r>
      <rPr>
        <sz val="8"/>
        <color theme="1"/>
        <rFont val="Tahoma"/>
        <family val="2"/>
      </rPr>
      <t xml:space="preserve">Totaal voor </t>
    </r>
    <r>
      <rPr>
        <sz val="8"/>
        <color theme="1"/>
        <rFont val="Tahoma"/>
        <family val="2"/>
      </rPr>
      <t>45</t>
    </r>
    <r>
      <rPr>
        <sz val="8"/>
        <color theme="1"/>
        <rFont val="Tahoma"/>
        <family val="2"/>
      </rPr>
      <t xml:space="preserve"> jarigen</t>
    </r>
  </si>
  <si>
    <r>
      <rPr>
        <sz val="8"/>
        <color theme="1"/>
        <rFont val="Tahoma"/>
        <family val="2"/>
      </rPr>
      <t xml:space="preserve">Totaal voor </t>
    </r>
    <r>
      <rPr>
        <sz val="8"/>
        <color theme="1"/>
        <rFont val="Tahoma"/>
        <family val="2"/>
      </rPr>
      <t>46</t>
    </r>
    <r>
      <rPr>
        <sz val="8"/>
        <color theme="1"/>
        <rFont val="Tahoma"/>
        <family val="2"/>
      </rPr>
      <t xml:space="preserve"> jarigen</t>
    </r>
  </si>
  <si>
    <r>
      <rPr>
        <sz val="8"/>
        <color theme="1"/>
        <rFont val="Tahoma"/>
        <family val="2"/>
      </rPr>
      <t xml:space="preserve">Totaal voor </t>
    </r>
    <r>
      <rPr>
        <sz val="8"/>
        <color theme="1"/>
        <rFont val="Tahoma"/>
        <family val="2"/>
      </rPr>
      <t>47</t>
    </r>
    <r>
      <rPr>
        <sz val="8"/>
        <color theme="1"/>
        <rFont val="Tahoma"/>
        <family val="2"/>
      </rPr>
      <t xml:space="preserve"> jarigen</t>
    </r>
  </si>
  <si>
    <r>
      <rPr>
        <sz val="8"/>
        <color theme="1"/>
        <rFont val="Tahoma"/>
        <family val="2"/>
      </rPr>
      <t xml:space="preserve">Totaal voor </t>
    </r>
    <r>
      <rPr>
        <sz val="8"/>
        <color theme="1"/>
        <rFont val="Tahoma"/>
        <family val="2"/>
      </rPr>
      <t>48</t>
    </r>
    <r>
      <rPr>
        <sz val="8"/>
        <color theme="1"/>
        <rFont val="Tahoma"/>
        <family val="2"/>
      </rPr>
      <t xml:space="preserve"> jarigen</t>
    </r>
  </si>
  <si>
    <r>
      <rPr>
        <sz val="8"/>
        <color theme="1"/>
        <rFont val="Tahoma"/>
        <family val="2"/>
      </rPr>
      <t xml:space="preserve">Totaal voor </t>
    </r>
    <r>
      <rPr>
        <sz val="8"/>
        <color theme="1"/>
        <rFont val="Tahoma"/>
        <family val="2"/>
      </rPr>
      <t>49</t>
    </r>
    <r>
      <rPr>
        <sz val="8"/>
        <color theme="1"/>
        <rFont val="Tahoma"/>
        <family val="2"/>
      </rPr>
      <t xml:space="preserve"> jarigen</t>
    </r>
  </si>
  <si>
    <r>
      <rPr>
        <sz val="8"/>
        <color theme="1"/>
        <rFont val="Tahoma"/>
        <family val="2"/>
      </rPr>
      <t xml:space="preserve">Totaal voor </t>
    </r>
    <r>
      <rPr>
        <sz val="8"/>
        <color theme="1"/>
        <rFont val="Tahoma"/>
        <family val="2"/>
      </rPr>
      <t>50</t>
    </r>
    <r>
      <rPr>
        <sz val="8"/>
        <color theme="1"/>
        <rFont val="Tahoma"/>
        <family val="2"/>
      </rPr>
      <t xml:space="preserve"> jarigen</t>
    </r>
  </si>
  <si>
    <r>
      <rPr>
        <sz val="8"/>
        <color theme="1"/>
        <rFont val="Tahoma"/>
        <family val="2"/>
      </rPr>
      <t xml:space="preserve">Totaal voor </t>
    </r>
    <r>
      <rPr>
        <sz val="8"/>
        <color theme="1"/>
        <rFont val="Tahoma"/>
        <family val="2"/>
      </rPr>
      <t>51</t>
    </r>
    <r>
      <rPr>
        <sz val="8"/>
        <color theme="1"/>
        <rFont val="Tahoma"/>
        <family val="2"/>
      </rPr>
      <t xml:space="preserve"> jarigen</t>
    </r>
  </si>
  <si>
    <r>
      <rPr>
        <sz val="8"/>
        <color theme="1"/>
        <rFont val="Tahoma"/>
        <family val="2"/>
      </rPr>
      <t xml:space="preserve">Totaal voor </t>
    </r>
    <r>
      <rPr>
        <sz val="8"/>
        <color theme="1"/>
        <rFont val="Tahoma"/>
        <family val="2"/>
      </rPr>
      <t>52</t>
    </r>
    <r>
      <rPr>
        <sz val="8"/>
        <color theme="1"/>
        <rFont val="Tahoma"/>
        <family val="2"/>
      </rPr>
      <t xml:space="preserve"> jarigen</t>
    </r>
  </si>
  <si>
    <r>
      <rPr>
        <sz val="8"/>
        <color theme="1"/>
        <rFont val="Tahoma"/>
        <family val="2"/>
      </rPr>
      <t xml:space="preserve">Totaal voor </t>
    </r>
    <r>
      <rPr>
        <sz val="8"/>
        <color theme="1"/>
        <rFont val="Tahoma"/>
        <family val="2"/>
      </rPr>
      <t>53</t>
    </r>
    <r>
      <rPr>
        <sz val="8"/>
        <color theme="1"/>
        <rFont val="Tahoma"/>
        <family val="2"/>
      </rPr>
      <t xml:space="preserve"> jarigen</t>
    </r>
  </si>
  <si>
    <r>
      <rPr>
        <sz val="8"/>
        <color theme="1"/>
        <rFont val="Tahoma"/>
        <family val="2"/>
      </rPr>
      <t xml:space="preserve">Totaal voor </t>
    </r>
    <r>
      <rPr>
        <sz val="8"/>
        <color theme="1"/>
        <rFont val="Tahoma"/>
        <family val="2"/>
      </rPr>
      <t>54</t>
    </r>
    <r>
      <rPr>
        <sz val="8"/>
        <color theme="1"/>
        <rFont val="Tahoma"/>
        <family val="2"/>
      </rPr>
      <t xml:space="preserve"> jarigen</t>
    </r>
  </si>
  <si>
    <r>
      <rPr>
        <sz val="8"/>
        <color theme="1"/>
        <rFont val="Tahoma"/>
        <family val="2"/>
      </rPr>
      <t xml:space="preserve">Totaal voor </t>
    </r>
    <r>
      <rPr>
        <sz val="8"/>
        <color theme="1"/>
        <rFont val="Tahoma"/>
        <family val="2"/>
      </rPr>
      <t>55</t>
    </r>
    <r>
      <rPr>
        <sz val="8"/>
        <color theme="1"/>
        <rFont val="Tahoma"/>
        <family val="2"/>
      </rPr>
      <t xml:space="preserve"> jarigen</t>
    </r>
  </si>
  <si>
    <r>
      <rPr>
        <sz val="8"/>
        <color theme="1"/>
        <rFont val="Tahoma"/>
        <family val="2"/>
      </rPr>
      <t xml:space="preserve">Totaal voor </t>
    </r>
    <r>
      <rPr>
        <sz val="8"/>
        <color theme="1"/>
        <rFont val="Tahoma"/>
        <family val="2"/>
      </rPr>
      <t>56</t>
    </r>
    <r>
      <rPr>
        <sz val="8"/>
        <color theme="1"/>
        <rFont val="Tahoma"/>
        <family val="2"/>
      </rPr>
      <t xml:space="preserve"> jarigen</t>
    </r>
  </si>
  <si>
    <r>
      <rPr>
        <sz val="8"/>
        <color theme="1"/>
        <rFont val="Tahoma"/>
        <family val="2"/>
      </rPr>
      <t xml:space="preserve">Totaal voor </t>
    </r>
    <r>
      <rPr>
        <sz val="8"/>
        <color theme="1"/>
        <rFont val="Tahoma"/>
        <family val="2"/>
      </rPr>
      <t>57</t>
    </r>
    <r>
      <rPr>
        <sz val="8"/>
        <color theme="1"/>
        <rFont val="Tahoma"/>
        <family val="2"/>
      </rPr>
      <t xml:space="preserve"> jarigen</t>
    </r>
  </si>
  <si>
    <r>
      <rPr>
        <sz val="8"/>
        <color theme="1"/>
        <rFont val="Tahoma"/>
        <family val="2"/>
      </rPr>
      <t xml:space="preserve">Totaal voor </t>
    </r>
    <r>
      <rPr>
        <sz val="8"/>
        <color theme="1"/>
        <rFont val="Tahoma"/>
        <family val="2"/>
      </rPr>
      <t>58</t>
    </r>
    <r>
      <rPr>
        <sz val="8"/>
        <color theme="1"/>
        <rFont val="Tahoma"/>
        <family val="2"/>
      </rPr>
      <t xml:space="preserve"> jarigen</t>
    </r>
  </si>
  <si>
    <r>
      <rPr>
        <sz val="8"/>
        <color theme="1"/>
        <rFont val="Tahoma"/>
        <family val="2"/>
      </rPr>
      <t xml:space="preserve">Totaal voor </t>
    </r>
    <r>
      <rPr>
        <sz val="8"/>
        <color theme="1"/>
        <rFont val="Tahoma"/>
        <family val="2"/>
      </rPr>
      <t>59</t>
    </r>
    <r>
      <rPr>
        <sz val="8"/>
        <color theme="1"/>
        <rFont val="Tahoma"/>
        <family val="2"/>
      </rPr>
      <t xml:space="preserve"> jarigen</t>
    </r>
  </si>
  <si>
    <r>
      <rPr>
        <sz val="8"/>
        <color theme="1"/>
        <rFont val="Tahoma"/>
        <family val="2"/>
      </rPr>
      <t xml:space="preserve">Totaal voor </t>
    </r>
    <r>
      <rPr>
        <sz val="8"/>
        <color theme="1"/>
        <rFont val="Tahoma"/>
        <family val="2"/>
      </rPr>
      <t>60</t>
    </r>
    <r>
      <rPr>
        <sz val="8"/>
        <color theme="1"/>
        <rFont val="Tahoma"/>
        <family val="2"/>
      </rPr>
      <t xml:space="preserve"> jarigen</t>
    </r>
  </si>
  <si>
    <r>
      <rPr>
        <sz val="8"/>
        <color theme="1"/>
        <rFont val="Tahoma"/>
        <family val="2"/>
      </rPr>
      <t xml:space="preserve">Totaal voor </t>
    </r>
    <r>
      <rPr>
        <sz val="8"/>
        <color theme="1"/>
        <rFont val="Tahoma"/>
        <family val="2"/>
      </rPr>
      <t>61</t>
    </r>
    <r>
      <rPr>
        <sz val="8"/>
        <color theme="1"/>
        <rFont val="Tahoma"/>
        <family val="2"/>
      </rPr>
      <t xml:space="preserve"> jarigen</t>
    </r>
  </si>
  <si>
    <r>
      <rPr>
        <sz val="8"/>
        <color theme="1"/>
        <rFont val="Tahoma"/>
        <family val="2"/>
      </rPr>
      <t xml:space="preserve">Totaal voor </t>
    </r>
    <r>
      <rPr>
        <sz val="8"/>
        <color theme="1"/>
        <rFont val="Tahoma"/>
        <family val="2"/>
      </rPr>
      <t>62</t>
    </r>
    <r>
      <rPr>
        <sz val="8"/>
        <color theme="1"/>
        <rFont val="Tahoma"/>
        <family val="2"/>
      </rPr>
      <t xml:space="preserve"> jarigen</t>
    </r>
  </si>
  <si>
    <r>
      <rPr>
        <sz val="8"/>
        <color theme="1"/>
        <rFont val="Tahoma"/>
        <family val="2"/>
      </rPr>
      <t xml:space="preserve">Totaal voor </t>
    </r>
    <r>
      <rPr>
        <sz val="8"/>
        <color theme="1"/>
        <rFont val="Tahoma"/>
        <family val="2"/>
      </rPr>
      <t>63</t>
    </r>
    <r>
      <rPr>
        <sz val="8"/>
        <color theme="1"/>
        <rFont val="Tahoma"/>
        <family val="2"/>
      </rPr>
      <t xml:space="preserve"> jarigen</t>
    </r>
  </si>
  <si>
    <r>
      <rPr>
        <sz val="8"/>
        <color theme="1"/>
        <rFont val="Tahoma"/>
        <family val="2"/>
      </rPr>
      <t xml:space="preserve">Totaal voor </t>
    </r>
    <r>
      <rPr>
        <sz val="8"/>
        <color theme="1"/>
        <rFont val="Tahoma"/>
        <family val="2"/>
      </rPr>
      <t>64</t>
    </r>
    <r>
      <rPr>
        <sz val="8"/>
        <color theme="1"/>
        <rFont val="Tahoma"/>
        <family val="2"/>
      </rPr>
      <t xml:space="preserve"> jarigen</t>
    </r>
  </si>
  <si>
    <r>
      <rPr>
        <sz val="8"/>
        <color theme="1"/>
        <rFont val="Tahoma"/>
        <family val="2"/>
      </rPr>
      <t xml:space="preserve">Totaal voor </t>
    </r>
    <r>
      <rPr>
        <sz val="8"/>
        <color theme="1"/>
        <rFont val="Tahoma"/>
        <family val="2"/>
      </rPr>
      <t>65</t>
    </r>
    <r>
      <rPr>
        <sz val="8"/>
        <color theme="1"/>
        <rFont val="Tahoma"/>
        <family val="2"/>
      </rPr>
      <t xml:space="preserve"> jarigen</t>
    </r>
  </si>
  <si>
    <r>
      <rPr>
        <sz val="8"/>
        <color theme="1"/>
        <rFont val="Tahoma"/>
        <family val="2"/>
      </rPr>
      <t xml:space="preserve">Totaal voor </t>
    </r>
    <r>
      <rPr>
        <sz val="8"/>
        <color theme="1"/>
        <rFont val="Tahoma"/>
        <family val="2"/>
      </rPr>
      <t>66</t>
    </r>
    <r>
      <rPr>
        <sz val="8"/>
        <color theme="1"/>
        <rFont val="Tahoma"/>
        <family val="2"/>
      </rPr>
      <t xml:space="preserve"> jarigen</t>
    </r>
  </si>
  <si>
    <r>
      <rPr>
        <sz val="8"/>
        <color theme="1"/>
        <rFont val="Tahoma"/>
        <family val="2"/>
      </rPr>
      <t xml:space="preserve">Totaal voor </t>
    </r>
    <r>
      <rPr>
        <sz val="8"/>
        <color theme="1"/>
        <rFont val="Tahoma"/>
        <family val="2"/>
      </rPr>
      <t>67</t>
    </r>
    <r>
      <rPr>
        <sz val="8"/>
        <color theme="1"/>
        <rFont val="Tahoma"/>
        <family val="2"/>
      </rPr>
      <t xml:space="preserve"> jarigen</t>
    </r>
  </si>
  <si>
    <r>
      <rPr>
        <sz val="8"/>
        <color theme="1"/>
        <rFont val="Tahoma"/>
        <family val="2"/>
      </rPr>
      <t xml:space="preserve">Totaal voor </t>
    </r>
    <r>
      <rPr>
        <sz val="8"/>
        <color theme="1"/>
        <rFont val="Tahoma"/>
        <family val="2"/>
      </rPr>
      <t>68</t>
    </r>
    <r>
      <rPr>
        <sz val="8"/>
        <color theme="1"/>
        <rFont val="Tahoma"/>
        <family val="2"/>
      </rPr>
      <t xml:space="preserve"> jarigen</t>
    </r>
  </si>
  <si>
    <r>
      <rPr>
        <sz val="8"/>
        <color theme="1"/>
        <rFont val="Tahoma"/>
        <family val="2"/>
      </rPr>
      <t xml:space="preserve">Totaal voor </t>
    </r>
    <r>
      <rPr>
        <sz val="8"/>
        <color theme="1"/>
        <rFont val="Tahoma"/>
        <family val="2"/>
      </rPr>
      <t>69</t>
    </r>
    <r>
      <rPr>
        <sz val="8"/>
        <color theme="1"/>
        <rFont val="Tahoma"/>
        <family val="2"/>
      </rPr>
      <t xml:space="preserve"> jarigen</t>
    </r>
  </si>
  <si>
    <r>
      <rPr>
        <sz val="8"/>
        <color theme="1"/>
        <rFont val="Tahoma"/>
        <family val="2"/>
      </rPr>
      <t xml:space="preserve">Totaal voor </t>
    </r>
    <r>
      <rPr>
        <sz val="8"/>
        <color theme="1"/>
        <rFont val="Tahoma"/>
        <family val="2"/>
      </rPr>
      <t>70</t>
    </r>
    <r>
      <rPr>
        <sz val="8"/>
        <color theme="1"/>
        <rFont val="Tahoma"/>
        <family val="2"/>
      </rPr>
      <t xml:space="preserve"> jarigen</t>
    </r>
  </si>
  <si>
    <r>
      <rPr>
        <sz val="8"/>
        <color theme="1"/>
        <rFont val="Tahoma"/>
        <family val="2"/>
      </rPr>
      <t xml:space="preserve">Totaal voor </t>
    </r>
    <r>
      <rPr>
        <sz val="8"/>
        <color theme="1"/>
        <rFont val="Tahoma"/>
        <family val="2"/>
      </rPr>
      <t>71</t>
    </r>
    <r>
      <rPr>
        <sz val="8"/>
        <color theme="1"/>
        <rFont val="Tahoma"/>
        <family val="2"/>
      </rPr>
      <t xml:space="preserve"> jarigen</t>
    </r>
  </si>
  <si>
    <r>
      <rPr>
        <sz val="8"/>
        <color theme="1"/>
        <rFont val="Tahoma"/>
        <family val="2"/>
      </rPr>
      <t xml:space="preserve">Totaal voor </t>
    </r>
    <r>
      <rPr>
        <sz val="8"/>
        <color theme="1"/>
        <rFont val="Tahoma"/>
        <family val="2"/>
      </rPr>
      <t>72</t>
    </r>
    <r>
      <rPr>
        <sz val="8"/>
        <color theme="1"/>
        <rFont val="Tahoma"/>
        <family val="2"/>
      </rPr>
      <t xml:space="preserve"> jarigen</t>
    </r>
  </si>
  <si>
    <r>
      <rPr>
        <sz val="8"/>
        <color theme="1"/>
        <rFont val="Tahoma"/>
        <family val="2"/>
      </rPr>
      <t xml:space="preserve">Totaal voor </t>
    </r>
    <r>
      <rPr>
        <sz val="8"/>
        <color theme="1"/>
        <rFont val="Tahoma"/>
        <family val="2"/>
      </rPr>
      <t>73</t>
    </r>
    <r>
      <rPr>
        <sz val="8"/>
        <color theme="1"/>
        <rFont val="Tahoma"/>
        <family val="2"/>
      </rPr>
      <t xml:space="preserve"> jarigen</t>
    </r>
  </si>
  <si>
    <r>
      <rPr>
        <sz val="8"/>
        <color theme="1"/>
        <rFont val="Tahoma"/>
        <family val="2"/>
      </rPr>
      <t xml:space="preserve">Totaal voor </t>
    </r>
    <r>
      <rPr>
        <sz val="8"/>
        <color theme="1"/>
        <rFont val="Tahoma"/>
        <family val="2"/>
      </rPr>
      <t>74</t>
    </r>
    <r>
      <rPr>
        <sz val="8"/>
        <color theme="1"/>
        <rFont val="Tahoma"/>
        <family val="2"/>
      </rPr>
      <t xml:space="preserve"> jarigen</t>
    </r>
  </si>
  <si>
    <r>
      <rPr>
        <sz val="8"/>
        <color theme="1"/>
        <rFont val="Tahoma"/>
        <family val="2"/>
      </rPr>
      <t xml:space="preserve">Totaal voor </t>
    </r>
    <r>
      <rPr>
        <sz val="8"/>
        <color theme="1"/>
        <rFont val="Tahoma"/>
        <family val="2"/>
      </rPr>
      <t>75</t>
    </r>
    <r>
      <rPr>
        <sz val="8"/>
        <color theme="1"/>
        <rFont val="Tahoma"/>
        <family val="2"/>
      </rPr>
      <t xml:space="preserve"> jarigen</t>
    </r>
  </si>
  <si>
    <r>
      <rPr>
        <sz val="8"/>
        <color theme="1"/>
        <rFont val="Tahoma"/>
        <family val="2"/>
      </rPr>
      <t xml:space="preserve">Totaal voor </t>
    </r>
    <r>
      <rPr>
        <sz val="8"/>
        <color theme="1"/>
        <rFont val="Tahoma"/>
        <family val="2"/>
      </rPr>
      <t>76</t>
    </r>
    <r>
      <rPr>
        <sz val="8"/>
        <color theme="1"/>
        <rFont val="Tahoma"/>
        <family val="2"/>
      </rPr>
      <t xml:space="preserve"> jarigen</t>
    </r>
  </si>
  <si>
    <r>
      <rPr>
        <sz val="8"/>
        <color theme="1"/>
        <rFont val="Tahoma"/>
        <family val="2"/>
      </rPr>
      <t xml:space="preserve">Totaal voor </t>
    </r>
    <r>
      <rPr>
        <sz val="8"/>
        <color theme="1"/>
        <rFont val="Tahoma"/>
        <family val="2"/>
      </rPr>
      <t>77</t>
    </r>
    <r>
      <rPr>
        <sz val="8"/>
        <color theme="1"/>
        <rFont val="Tahoma"/>
        <family val="2"/>
      </rPr>
      <t xml:space="preserve"> jarigen</t>
    </r>
  </si>
  <si>
    <r>
      <rPr>
        <sz val="8"/>
        <color theme="1"/>
        <rFont val="Tahoma"/>
        <family val="2"/>
      </rPr>
      <t xml:space="preserve">Totaal voor </t>
    </r>
    <r>
      <rPr>
        <sz val="8"/>
        <color theme="1"/>
        <rFont val="Tahoma"/>
        <family val="2"/>
      </rPr>
      <t>78</t>
    </r>
    <r>
      <rPr>
        <sz val="8"/>
        <color theme="1"/>
        <rFont val="Tahoma"/>
        <family val="2"/>
      </rPr>
      <t xml:space="preserve"> jarigen</t>
    </r>
  </si>
  <si>
    <r>
      <rPr>
        <sz val="8"/>
        <color theme="1"/>
        <rFont val="Tahoma"/>
        <family val="2"/>
      </rPr>
      <t xml:space="preserve">Totaal voor </t>
    </r>
    <r>
      <rPr>
        <sz val="8"/>
        <color theme="1"/>
        <rFont val="Tahoma"/>
        <family val="2"/>
      </rPr>
      <t>79</t>
    </r>
    <r>
      <rPr>
        <sz val="8"/>
        <color theme="1"/>
        <rFont val="Tahoma"/>
        <family val="2"/>
      </rPr>
      <t xml:space="preserve"> jarigen</t>
    </r>
  </si>
  <si>
    <r>
      <rPr>
        <sz val="8"/>
        <color theme="1"/>
        <rFont val="Tahoma"/>
        <family val="2"/>
      </rPr>
      <t xml:space="preserve">Totaal voor </t>
    </r>
    <r>
      <rPr>
        <sz val="8"/>
        <color theme="1"/>
        <rFont val="Tahoma"/>
        <family val="2"/>
      </rPr>
      <t>80</t>
    </r>
    <r>
      <rPr>
        <sz val="8"/>
        <color theme="1"/>
        <rFont val="Tahoma"/>
        <family val="2"/>
      </rPr>
      <t xml:space="preserve"> jarigen</t>
    </r>
  </si>
  <si>
    <r>
      <rPr>
        <sz val="8"/>
        <color theme="1"/>
        <rFont val="Tahoma"/>
        <family val="2"/>
      </rPr>
      <t xml:space="preserve">Totaal voor </t>
    </r>
    <r>
      <rPr>
        <sz val="8"/>
        <color theme="1"/>
        <rFont val="Tahoma"/>
        <family val="2"/>
      </rPr>
      <t>81</t>
    </r>
    <r>
      <rPr>
        <sz val="8"/>
        <color theme="1"/>
        <rFont val="Tahoma"/>
        <family val="2"/>
      </rPr>
      <t xml:space="preserve"> jarigen</t>
    </r>
  </si>
  <si>
    <r>
      <rPr>
        <sz val="8"/>
        <color theme="1"/>
        <rFont val="Tahoma"/>
        <family val="2"/>
      </rPr>
      <t xml:space="preserve">Totaal voor </t>
    </r>
    <r>
      <rPr>
        <sz val="8"/>
        <color theme="1"/>
        <rFont val="Tahoma"/>
        <family val="2"/>
      </rPr>
      <t>82</t>
    </r>
    <r>
      <rPr>
        <sz val="8"/>
        <color theme="1"/>
        <rFont val="Tahoma"/>
        <family val="2"/>
      </rPr>
      <t xml:space="preserve"> jarigen</t>
    </r>
  </si>
  <si>
    <r>
      <rPr>
        <sz val="8"/>
        <color theme="1"/>
        <rFont val="Tahoma"/>
        <family val="2"/>
      </rPr>
      <t xml:space="preserve">Totaal voor </t>
    </r>
    <r>
      <rPr>
        <sz val="8"/>
        <color theme="1"/>
        <rFont val="Tahoma"/>
        <family val="2"/>
      </rPr>
      <t>83</t>
    </r>
    <r>
      <rPr>
        <sz val="8"/>
        <color theme="1"/>
        <rFont val="Tahoma"/>
        <family val="2"/>
      </rPr>
      <t xml:space="preserve"> jarigen</t>
    </r>
  </si>
  <si>
    <r>
      <rPr>
        <sz val="8"/>
        <color theme="1"/>
        <rFont val="Tahoma"/>
        <family val="2"/>
      </rPr>
      <t xml:space="preserve">Totaal voor </t>
    </r>
    <r>
      <rPr>
        <sz val="8"/>
        <color theme="1"/>
        <rFont val="Tahoma"/>
        <family val="2"/>
      </rPr>
      <t>84</t>
    </r>
    <r>
      <rPr>
        <sz val="8"/>
        <color theme="1"/>
        <rFont val="Tahoma"/>
        <family val="2"/>
      </rPr>
      <t xml:space="preserve"> jarigen</t>
    </r>
  </si>
  <si>
    <r>
      <rPr>
        <sz val="8"/>
        <color theme="1"/>
        <rFont val="Tahoma"/>
        <family val="2"/>
      </rPr>
      <t xml:space="preserve">Totaal voor </t>
    </r>
    <r>
      <rPr>
        <sz val="8"/>
        <color theme="1"/>
        <rFont val="Tahoma"/>
        <family val="2"/>
      </rPr>
      <t>85</t>
    </r>
    <r>
      <rPr>
        <sz val="8"/>
        <color theme="1"/>
        <rFont val="Tahoma"/>
        <family val="2"/>
      </rPr>
      <t xml:space="preserve"> jarigen</t>
    </r>
  </si>
  <si>
    <r>
      <rPr>
        <sz val="8"/>
        <color theme="1"/>
        <rFont val="Tahoma"/>
        <family val="2"/>
      </rPr>
      <t xml:space="preserve">Totaal voor </t>
    </r>
    <r>
      <rPr>
        <sz val="8"/>
        <color theme="1"/>
        <rFont val="Tahoma"/>
        <family val="2"/>
      </rPr>
      <t>86</t>
    </r>
    <r>
      <rPr>
        <sz val="8"/>
        <color theme="1"/>
        <rFont val="Tahoma"/>
        <family val="2"/>
      </rPr>
      <t xml:space="preserve"> jarigen</t>
    </r>
  </si>
  <si>
    <r>
      <rPr>
        <sz val="8"/>
        <color theme="1"/>
        <rFont val="Tahoma"/>
        <family val="2"/>
      </rPr>
      <t xml:space="preserve">Totaal voor </t>
    </r>
    <r>
      <rPr>
        <sz val="8"/>
        <color theme="1"/>
        <rFont val="Tahoma"/>
        <family val="2"/>
      </rPr>
      <t>87</t>
    </r>
    <r>
      <rPr>
        <sz val="8"/>
        <color theme="1"/>
        <rFont val="Tahoma"/>
        <family val="2"/>
      </rPr>
      <t xml:space="preserve"> jarigen</t>
    </r>
  </si>
  <si>
    <r>
      <rPr>
        <sz val="8"/>
        <color theme="1"/>
        <rFont val="Tahoma"/>
        <family val="2"/>
      </rPr>
      <t xml:space="preserve">Totaal voor </t>
    </r>
    <r>
      <rPr>
        <sz val="8"/>
        <color theme="1"/>
        <rFont val="Tahoma"/>
        <family val="2"/>
      </rPr>
      <t>88</t>
    </r>
    <r>
      <rPr>
        <sz val="8"/>
        <color theme="1"/>
        <rFont val="Tahoma"/>
        <family val="2"/>
      </rPr>
      <t xml:space="preserve"> jarigen</t>
    </r>
  </si>
  <si>
    <r>
      <rPr>
        <sz val="8"/>
        <color theme="1"/>
        <rFont val="Tahoma"/>
        <family val="2"/>
      </rPr>
      <t xml:space="preserve">Totaal voor </t>
    </r>
    <r>
      <rPr>
        <sz val="8"/>
        <color theme="1"/>
        <rFont val="Tahoma"/>
        <family val="2"/>
      </rPr>
      <t>89</t>
    </r>
    <r>
      <rPr>
        <sz val="8"/>
        <color theme="1"/>
        <rFont val="Tahoma"/>
        <family val="2"/>
      </rPr>
      <t xml:space="preserve"> jarigen</t>
    </r>
  </si>
  <si>
    <r>
      <rPr>
        <sz val="8"/>
        <color theme="1"/>
        <rFont val="Tahoma"/>
        <family val="2"/>
      </rPr>
      <t xml:space="preserve">Totaal voor </t>
    </r>
    <r>
      <rPr>
        <sz val="8"/>
        <color theme="1"/>
        <rFont val="Tahoma"/>
        <family val="2"/>
      </rPr>
      <t>90</t>
    </r>
    <r>
      <rPr>
        <sz val="8"/>
        <color theme="1"/>
        <rFont val="Tahoma"/>
        <family val="2"/>
      </rPr>
      <t xml:space="preserve"> jarigen</t>
    </r>
  </si>
  <si>
    <r>
      <rPr>
        <sz val="8"/>
        <color theme="1"/>
        <rFont val="Tahoma"/>
        <family val="2"/>
      </rPr>
      <t xml:space="preserve">Totaal voor </t>
    </r>
    <r>
      <rPr>
        <sz val="8"/>
        <color theme="1"/>
        <rFont val="Tahoma"/>
        <family val="2"/>
      </rPr>
      <t>91</t>
    </r>
    <r>
      <rPr>
        <sz val="8"/>
        <color theme="1"/>
        <rFont val="Tahoma"/>
        <family val="2"/>
      </rPr>
      <t xml:space="preserve"> jarigen</t>
    </r>
  </si>
  <si>
    <r>
      <rPr>
        <sz val="8"/>
        <color theme="1"/>
        <rFont val="Tahoma"/>
        <family val="2"/>
      </rPr>
      <t xml:space="preserve">Totaal voor </t>
    </r>
    <r>
      <rPr>
        <sz val="8"/>
        <color theme="1"/>
        <rFont val="Tahoma"/>
        <family val="2"/>
      </rPr>
      <t>92</t>
    </r>
    <r>
      <rPr>
        <sz val="8"/>
        <color theme="1"/>
        <rFont val="Tahoma"/>
        <family val="2"/>
      </rPr>
      <t xml:space="preserve"> jarigen</t>
    </r>
  </si>
  <si>
    <r>
      <rPr>
        <sz val="8"/>
        <color theme="1"/>
        <rFont val="Tahoma"/>
        <family val="2"/>
      </rPr>
      <t xml:space="preserve">Totaal voor </t>
    </r>
    <r>
      <rPr>
        <sz val="8"/>
        <color theme="1"/>
        <rFont val="Tahoma"/>
        <family val="2"/>
      </rPr>
      <t>93</t>
    </r>
    <r>
      <rPr>
        <sz val="8"/>
        <color theme="1"/>
        <rFont val="Tahoma"/>
        <family val="2"/>
      </rPr>
      <t xml:space="preserve"> jarigen</t>
    </r>
  </si>
  <si>
    <r>
      <rPr>
        <sz val="8"/>
        <color theme="1"/>
        <rFont val="Tahoma"/>
        <family val="2"/>
      </rPr>
      <t xml:space="preserve">Totaal voor </t>
    </r>
    <r>
      <rPr>
        <sz val="8"/>
        <color theme="1"/>
        <rFont val="Tahoma"/>
        <family val="2"/>
      </rPr>
      <t>94</t>
    </r>
    <r>
      <rPr>
        <sz val="8"/>
        <color theme="1"/>
        <rFont val="Tahoma"/>
        <family val="2"/>
      </rPr>
      <t xml:space="preserve"> jarigen</t>
    </r>
  </si>
  <si>
    <r>
      <rPr>
        <sz val="8"/>
        <color theme="1"/>
        <rFont val="Tahoma"/>
        <family val="2"/>
      </rPr>
      <t xml:space="preserve">Totaal voor </t>
    </r>
    <r>
      <rPr>
        <sz val="8"/>
        <color theme="1"/>
        <rFont val="Tahoma"/>
        <family val="2"/>
      </rPr>
      <t>95</t>
    </r>
    <r>
      <rPr>
        <sz val="8"/>
        <color theme="1"/>
        <rFont val="Tahoma"/>
        <family val="2"/>
      </rPr>
      <t xml:space="preserve"> jarigen</t>
    </r>
  </si>
  <si>
    <r>
      <rPr>
        <sz val="8"/>
        <color theme="1"/>
        <rFont val="Tahoma"/>
        <family val="2"/>
      </rPr>
      <t xml:space="preserve">Totaal voor </t>
    </r>
    <r>
      <rPr>
        <sz val="8"/>
        <color theme="1"/>
        <rFont val="Tahoma"/>
        <family val="2"/>
      </rPr>
      <t>96</t>
    </r>
    <r>
      <rPr>
        <sz val="8"/>
        <color theme="1"/>
        <rFont val="Tahoma"/>
        <family val="2"/>
      </rPr>
      <t xml:space="preserve"> jarigen</t>
    </r>
  </si>
  <si>
    <r>
      <rPr>
        <sz val="8"/>
        <color theme="1"/>
        <rFont val="Tahoma"/>
        <family val="2"/>
      </rPr>
      <t xml:space="preserve">Totaal voor </t>
    </r>
    <r>
      <rPr>
        <sz val="8"/>
        <color theme="1"/>
        <rFont val="Tahoma"/>
        <family val="2"/>
      </rPr>
      <t>97</t>
    </r>
    <r>
      <rPr>
        <sz val="8"/>
        <color theme="1"/>
        <rFont val="Tahoma"/>
        <family val="2"/>
      </rPr>
      <t xml:space="preserve"> jarigen</t>
    </r>
  </si>
  <si>
    <r>
      <rPr>
        <sz val="8"/>
        <color theme="1"/>
        <rFont val="Tahoma"/>
        <family val="2"/>
      </rPr>
      <t xml:space="preserve">Totaal voor </t>
    </r>
    <r>
      <rPr>
        <sz val="8"/>
        <color theme="1"/>
        <rFont val="Tahoma"/>
        <family val="2"/>
      </rPr>
      <t>98</t>
    </r>
    <r>
      <rPr>
        <sz val="8"/>
        <color theme="1"/>
        <rFont val="Tahoma"/>
        <family val="2"/>
      </rPr>
      <t xml:space="preserve"> jarigen</t>
    </r>
  </si>
  <si>
    <r>
      <rPr>
        <sz val="8"/>
        <color theme="1"/>
        <rFont val="Tahoma"/>
        <family val="2"/>
      </rPr>
      <t xml:space="preserve">Totaal voor </t>
    </r>
    <r>
      <rPr>
        <sz val="8"/>
        <color theme="1"/>
        <rFont val="Tahoma"/>
        <family val="2"/>
      </rPr>
      <t>99</t>
    </r>
    <r>
      <rPr>
        <sz val="8"/>
        <color theme="1"/>
        <rFont val="Tahoma"/>
        <family val="2"/>
      </rPr>
      <t xml:space="preserve"> jarigen</t>
    </r>
  </si>
  <si>
    <r>
      <rPr>
        <sz val="8"/>
        <color theme="1"/>
        <rFont val="Tahoma"/>
        <family val="2"/>
      </rPr>
      <t xml:space="preserve">Totaal voor </t>
    </r>
    <r>
      <rPr>
        <sz val="8"/>
        <color theme="1"/>
        <rFont val="Tahoma"/>
        <family val="2"/>
      </rPr>
      <t>101</t>
    </r>
    <r>
      <rPr>
        <sz val="8"/>
        <color theme="1"/>
        <rFont val="Tahoma"/>
        <family val="2"/>
      </rPr>
      <t xml:space="preserve"> jarigen</t>
    </r>
  </si>
  <si>
    <t>Totaal voor gemeente</t>
  </si>
  <si>
    <t>Versie 1.0</t>
  </si>
  <si>
    <r>
      <rPr>
        <sz val="8"/>
        <color theme="1"/>
        <rFont val="Tahoma"/>
        <family val="2"/>
      </rPr>
      <t>(c) Centric</t>
    </r>
    <r>
      <rPr>
        <sz val="8"/>
        <color theme="1"/>
        <rFont val="Tahoma"/>
        <family val="2"/>
      </rPr>
      <t>2020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</si>
</sst>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0"/>
  </numFmts>
  <fonts count="21" x14ac:knownFonts="1">
    <font>
      <sz val="11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4"/>
      <name val="Arial"/>
      <family val="2"/>
    </font>
    <font>
      <b/>
      <sz val="12"/>
      <color indexed="8"/>
      <name val="Arial"/>
      <family val="2"/>
    </font>
    <font>
      <b/>
      <sz val="11"/>
      <color indexed="10"/>
      <name val="Arial"/>
      <family val="2"/>
    </font>
    <font>
      <b/>
      <sz val="10"/>
      <color theme="1"/>
      <name val="Tahoma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8"/>
      <color rgb="FFFFFFFF"/>
      <name val="Tahoma"/>
      <family val="2"/>
    </font>
    <font>
      <b/>
      <sz val="10"/>
      <color rgb="FFC0C0C0"/>
      <name val="Tahoma"/>
      <family val="2"/>
    </font>
    <font>
      <sz val="8"/>
      <color theme="1"/>
      <name val="Tahoma"/>
      <family val="2"/>
    </font>
    <font>
      <sz val="8"/>
      <color rgb="FFFFFFFF"/>
      <name val="Tahoma"/>
      <family val="2"/>
    </font>
    <font>
      <b/>
      <sz val="8"/>
      <color rgb="FFC0C0C0"/>
      <name val="Tahoma"/>
      <family val="2"/>
    </font>
    <font>
      <b/>
      <sz val="8"/>
      <color theme="1"/>
      <name val="Tahoma"/>
      <family val="2"/>
    </font>
  </fonts>
  <fills count="12">
    <fill>
      <patternFill patternType="none"/>
    </fill>
    <fill>
      <patternFill patternType="gray125"/>
    </fill>
    <fill>
      <patternFill patternType="solid">
        <fgColor rgb="FFFBDB1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00000"/>
        <bgColor indexed="64"/>
      </patternFill>
    </fill>
    <fill>
      <patternFill patternType="solid">
        <fgColor rgb="FFF00000"/>
        <bgColor indexed="22"/>
      </patternFill>
    </fill>
    <fill>
      <patternFill patternType="solid">
        <fgColor rgb="FF4579BE"/>
      </patternFill>
    </fill>
    <fill>
      <patternFill patternType="solid">
        <fgColor rgb="FFDFDFDF"/>
      </patternFill>
    </fill>
    <fill>
      <patternFill patternType="solid">
        <fgColor rgb="FFBFD2E2"/>
      </patternFill>
    </fill>
    <fill>
      <patternFill patternType="solid">
        <fgColor rgb="FFFFFFFF"/>
      </patternFill>
    </fill>
    <fill>
      <patternFill patternType="solid">
        <fgColor rgb="FFF2F1F1"/>
      </patternFill>
    </fill>
  </fills>
  <borders count="48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rgb="FFFFFFFF"/>
      </left>
      <right/>
      <top style="medium">
        <color rgb="FFFFFFFF"/>
      </top>
      <bottom style="medium">
        <color rgb="FFCFCFCF"/>
      </bottom>
      <diagonal/>
    </border>
    <border>
      <left/>
      <right/>
      <top style="medium">
        <color rgb="FFFFFFFF"/>
      </top>
      <bottom style="medium">
        <color rgb="FFCFCFCF"/>
      </bottom>
      <diagonal/>
    </border>
    <border>
      <left/>
      <right style="medium">
        <color rgb="FFCFCFCF"/>
      </right>
      <top style="medium">
        <color rgb="FFFFFFFF"/>
      </top>
      <bottom style="medium">
        <color rgb="FFCFCFCF"/>
      </bottom>
      <diagonal/>
    </border>
    <border>
      <left style="medium">
        <color rgb="FF93B1CD"/>
      </left>
      <right style="medium">
        <color rgb="FF93B1CD"/>
      </right>
      <top style="medium">
        <color rgb="FF93B1CD"/>
      </top>
      <bottom style="medium">
        <color rgb="FF93B1CD"/>
      </bottom>
      <diagonal/>
    </border>
    <border>
      <left style="medium">
        <color rgb="FF93B1CD"/>
      </left>
      <right style="medium">
        <color rgb="FF93B1CD"/>
      </right>
      <top/>
      <bottom style="medium">
        <color rgb="FF93B1CD"/>
      </bottom>
      <diagonal/>
    </border>
    <border>
      <left/>
      <right style="medium">
        <color rgb="FF93B1CD"/>
      </right>
      <top/>
      <bottom style="medium">
        <color rgb="FF93B1CD"/>
      </bottom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  <border>
      <left/>
      <right style="medium">
        <color rgb="FF93B1CD"/>
      </right>
      <top/>
      <bottom/>
      <diagonal/>
    </border>
    <border>
      <left style="medium">
        <color rgb="FF93B1CD"/>
      </left>
      <right/>
      <top/>
      <bottom/>
      <diagonal/>
    </border>
    <border>
      <left style="medium">
        <color rgb="FF93B1CD"/>
      </left>
      <right/>
      <top/>
      <bottom style="medium">
        <color rgb="FF93B1CD"/>
      </bottom>
      <diagonal/>
    </border>
    <border>
      <left style="medium">
        <color rgb="FFA2C4E0"/>
      </left>
      <right style="medium">
        <color rgb="FFA2C4E0"/>
      </right>
      <top/>
      <bottom style="medium">
        <color rgb="FFA2C4E0"/>
      </bottom>
      <diagonal/>
    </border>
    <border>
      <left/>
      <right/>
      <top/>
      <bottom style="medium">
        <color rgb="FF93B1CD"/>
      </bottom>
      <diagonal/>
    </border>
    <border>
      <left style="medium">
        <color rgb="FFFFFFFF"/>
      </left>
      <right/>
      <top style="medium">
        <color rgb="FFFFFFFF"/>
      </top>
      <bottom style="medium">
        <color rgb="FFFFFFFF"/>
      </bottom>
      <diagonal/>
    </border>
    <border>
      <left/>
      <right/>
      <top style="medium">
        <color rgb="FFFFFFFF"/>
      </top>
      <bottom style="medium">
        <color rgb="FFFFFFFF"/>
      </bottom>
      <diagonal/>
    </border>
    <border>
      <left/>
      <right style="medium">
        <color rgb="FF93B1CD"/>
      </right>
      <top style="medium">
        <color rgb="FFFFFFFF"/>
      </top>
      <bottom style="medium">
        <color rgb="FFFFFFFF"/>
      </bottom>
      <diagonal/>
    </border>
    <border>
      <left style="medium">
        <color rgb="FF93B1CD"/>
      </left>
      <right/>
      <top style="medium">
        <color rgb="FFFFFFFF"/>
      </top>
      <bottom style="medium">
        <color rgb="FF93B1CD"/>
      </bottom>
      <diagonal/>
    </border>
    <border>
      <left style="medium">
        <color rgb="FF93B1CD"/>
      </left>
      <right style="medium">
        <color rgb="FF93B1CD"/>
      </right>
      <top/>
      <bottom/>
      <diagonal/>
    </border>
    <border>
      <left/>
      <right style="medium">
        <color rgb="FF93B1CD"/>
      </right>
      <top style="medium">
        <color rgb="FFFFFFFF"/>
      </top>
      <bottom style="medium">
        <color rgb="FF93B1CD"/>
      </bottom>
      <diagonal/>
    </border>
    <border>
      <left style="medium">
        <color rgb="FFCCCCCC"/>
      </left>
      <right style="medium">
        <color rgb="FFCCCCCC"/>
      </right>
      <top/>
      <bottom/>
      <diagonal/>
    </border>
    <border>
      <left style="medium">
        <color rgb="FFA2C4E0"/>
      </left>
      <right style="medium">
        <color rgb="FFA2C4E0"/>
      </right>
      <top/>
      <bottom/>
      <diagonal/>
    </border>
    <border>
      <left style="medium">
        <color rgb="FF93B1CD"/>
      </left>
      <right/>
      <top style="medium">
        <color rgb="FF93B1CD"/>
      </top>
      <bottom/>
      <diagonal/>
    </border>
    <border>
      <left style="medium">
        <color rgb="FF608BB4"/>
      </left>
      <right style="medium">
        <color rgb="FF608BB4"/>
      </right>
      <top style="medium">
        <color rgb="FF608BB4"/>
      </top>
      <bottom/>
      <diagonal/>
    </border>
    <border>
      <left style="medium">
        <color rgb="FF608BB4"/>
      </left>
      <right/>
      <top style="medium">
        <color rgb="FF93B1CD"/>
      </top>
      <bottom style="medium">
        <color rgb="FF4579BE"/>
      </bottom>
      <diagonal/>
    </border>
    <border>
      <left/>
      <right/>
      <top style="medium">
        <color rgb="FF93B1CD"/>
      </top>
      <bottom style="medium">
        <color rgb="FF4579BE"/>
      </bottom>
      <diagonal/>
    </border>
    <border>
      <left style="medium">
        <color rgb="FF608BB4"/>
      </left>
      <right style="medium">
        <color rgb="FF608BB4"/>
      </right>
      <top/>
      <bottom/>
      <diagonal/>
    </border>
    <border>
      <left style="medium">
        <color rgb="FF608BB4"/>
      </left>
      <right/>
      <top style="medium">
        <color rgb="FF4579BE"/>
      </top>
      <bottom style="medium">
        <color rgb="FF4579BE"/>
      </bottom>
      <diagonal/>
    </border>
    <border>
      <left/>
      <right/>
      <top style="medium">
        <color rgb="FF4579BE"/>
      </top>
      <bottom style="medium">
        <color rgb="FF4579BE"/>
      </bottom>
      <diagonal/>
    </border>
    <border>
      <left style="medium">
        <color rgb="FF608BB4"/>
      </left>
      <right style="medium">
        <color rgb="FF608BB4"/>
      </right>
      <top/>
      <bottom style="medium">
        <color rgb="FF608BB4"/>
      </bottom>
      <diagonal/>
    </border>
    <border>
      <left style="medium">
        <color rgb="FF608BB4"/>
      </left>
      <right/>
      <top style="medium">
        <color rgb="FF4579BE"/>
      </top>
      <bottom style="medium">
        <color rgb="FF93B1CD"/>
      </bottom>
      <diagonal/>
    </border>
    <border>
      <left/>
      <right/>
      <top style="medium">
        <color rgb="FF4579BE"/>
      </top>
      <bottom style="medium">
        <color rgb="FF93B1CD"/>
      </bottom>
      <diagonal/>
    </border>
    <border>
      <left style="medium">
        <color rgb="FF93B1CD"/>
      </left>
      <right style="medium">
        <color rgb="FFA2C4E0"/>
      </right>
      <top/>
      <bottom style="medium">
        <color rgb="FFA2C4E0"/>
      </bottom>
      <diagonal/>
    </border>
    <border>
      <left style="medium">
        <color rgb="FF608BB4"/>
      </left>
      <right/>
      <top/>
      <bottom style="medium">
        <color rgb="FF4579BE"/>
      </bottom>
      <diagonal/>
    </border>
    <border>
      <left/>
      <right style="medium">
        <color rgb="FF608BB4"/>
      </right>
      <top/>
      <bottom style="medium">
        <color rgb="FF4579BE"/>
      </bottom>
      <diagonal/>
    </border>
    <border>
      <left style="medium">
        <color rgb="FFCCCCCC"/>
      </left>
      <right style="medium">
        <color rgb="FFCCCCCC"/>
      </right>
      <top/>
      <bottom style="medium">
        <color rgb="FF4579BE"/>
      </bottom>
      <diagonal/>
    </border>
    <border>
      <left/>
      <right style="medium">
        <color rgb="FF608BB4"/>
      </right>
      <top style="medium">
        <color rgb="FF4579BE"/>
      </top>
      <bottom style="medium">
        <color rgb="FF4579BE"/>
      </bottom>
      <diagonal/>
    </border>
    <border>
      <left/>
      <right style="medium">
        <color rgb="FF93B1CD"/>
      </right>
      <top style="medium">
        <color rgb="FF4579BE"/>
      </top>
      <bottom style="medium">
        <color rgb="FF93B1CD"/>
      </bottom>
      <diagonal/>
    </border>
    <border>
      <left/>
      <right style="medium">
        <color rgb="FF608BB4"/>
      </right>
      <top style="medium">
        <color rgb="FF93B1CD"/>
      </top>
      <bottom style="medium">
        <color rgb="FF4579BE"/>
      </bottom>
      <diagonal/>
    </border>
    <border>
      <left style="medium">
        <color rgb="FF93B1CD"/>
      </left>
      <right style="medium">
        <color rgb="FFA2C4E0"/>
      </right>
      <top style="medium">
        <color rgb="FFA2C4E0"/>
      </top>
      <bottom/>
      <diagonal/>
    </border>
    <border>
      <left style="medium">
        <color rgb="FFA2C4E0"/>
      </left>
      <right style="medium">
        <color rgb="FFA2C4E0"/>
      </right>
      <top style="medium">
        <color rgb="FFA2C4E0"/>
      </top>
      <bottom/>
      <diagonal/>
    </border>
    <border>
      <left/>
      <right/>
      <top style="thin">
        <color auto="1"/>
      </top>
      <bottom/>
      <diagonal/>
    </border>
  </borders>
  <cellStyleXfs count="2">
    <xf numFmtId="0" fontId="0" fillId="0" borderId="0"/>
    <xf numFmtId="0" fontId="1" fillId="0" borderId="0"/>
  </cellStyleXfs>
  <cellXfs count="203">
    <xf numFmtId="0" fontId="0" fillId="0" borderId="0" xfId="0"/>
    <xf numFmtId="0" fontId="3" fillId="0" borderId="0" xfId="0" applyFont="1"/>
    <xf numFmtId="0" fontId="4" fillId="0" borderId="0" xfId="0" applyFont="1"/>
    <xf numFmtId="0" fontId="4" fillId="0" borderId="0" xfId="0" applyFont="1" applyFill="1"/>
    <xf numFmtId="0" fontId="4" fillId="0" borderId="0" xfId="0" applyFont="1" applyAlignment="1">
      <alignment horizontal="right"/>
    </xf>
    <xf numFmtId="0" fontId="5" fillId="0" borderId="0" xfId="0" applyFont="1"/>
    <xf numFmtId="0" fontId="8" fillId="0" borderId="0" xfId="0" applyFont="1"/>
    <xf numFmtId="0" fontId="9" fillId="0" borderId="0" xfId="0" applyFont="1"/>
    <xf numFmtId="0" fontId="4" fillId="0" borderId="0" xfId="1" applyFont="1"/>
    <xf numFmtId="16" fontId="0" fillId="0" borderId="0" xfId="0" applyNumberFormat="1"/>
    <xf numFmtId="17" fontId="0" fillId="0" borderId="0" xfId="0" applyNumberFormat="1"/>
    <xf numFmtId="0" fontId="0" fillId="0" borderId="0" xfId="0" applyAlignment="1">
      <alignment horizontal="right"/>
    </xf>
    <xf numFmtId="16" fontId="0" fillId="0" borderId="0" xfId="0" quotePrefix="1" applyNumberFormat="1"/>
    <xf numFmtId="17" fontId="0" fillId="0" borderId="0" xfId="0" quotePrefix="1" applyNumberFormat="1"/>
    <xf numFmtId="0" fontId="2" fillId="0" borderId="0" xfId="0" applyFont="1"/>
    <xf numFmtId="0" fontId="0" fillId="0" borderId="0" xfId="0" applyBorder="1"/>
    <xf numFmtId="0" fontId="0" fillId="0" borderId="0" xfId="0" applyProtection="1">
      <protection locked="0"/>
    </xf>
    <xf numFmtId="0" fontId="0" fillId="0" borderId="0" xfId="0" applyBorder="1" applyProtection="1">
      <protection locked="0"/>
    </xf>
    <xf numFmtId="0" fontId="6" fillId="0" borderId="0" xfId="0" applyFont="1" applyProtection="1">
      <protection locked="0"/>
    </xf>
    <xf numFmtId="0" fontId="4" fillId="0" borderId="0" xfId="0" applyFont="1" applyBorder="1" applyAlignment="1">
      <alignment horizontal="right"/>
    </xf>
    <xf numFmtId="0" fontId="3" fillId="0" borderId="0" xfId="0" applyFont="1" applyFill="1"/>
    <xf numFmtId="0" fontId="0" fillId="0" borderId="0" xfId="0" applyFill="1"/>
    <xf numFmtId="3" fontId="4" fillId="0" borderId="0" xfId="0" applyNumberFormat="1" applyFont="1"/>
    <xf numFmtId="3" fontId="4" fillId="0" borderId="0" xfId="0" applyNumberFormat="1" applyFont="1" applyAlignment="1">
      <alignment horizontal="right"/>
    </xf>
    <xf numFmtId="3" fontId="4" fillId="0" borderId="0" xfId="0" applyNumberFormat="1" applyFont="1" applyFill="1"/>
    <xf numFmtId="3" fontId="0" fillId="0" borderId="0" xfId="0" applyNumberFormat="1"/>
    <xf numFmtId="0" fontId="4" fillId="2" borderId="0" xfId="1" applyFont="1" applyFill="1"/>
    <xf numFmtId="3" fontId="3" fillId="0" borderId="0" xfId="0" applyNumberFormat="1" applyFont="1"/>
    <xf numFmtId="3" fontId="3" fillId="0" borderId="0" xfId="0" applyNumberFormat="1" applyFont="1" applyFill="1"/>
    <xf numFmtId="3" fontId="0" fillId="0" borderId="0" xfId="0" applyNumberFormat="1" applyFill="1"/>
    <xf numFmtId="3" fontId="0" fillId="0" borderId="0" xfId="0" applyNumberFormat="1" applyAlignment="1">
      <alignment horizontal="center"/>
    </xf>
    <xf numFmtId="0" fontId="6" fillId="0" borderId="0" xfId="0" applyFont="1" applyFill="1" applyProtection="1">
      <protection locked="0"/>
    </xf>
    <xf numFmtId="0" fontId="0" fillId="0" borderId="0" xfId="0" applyFill="1" applyBorder="1" applyProtection="1">
      <protection locked="0"/>
    </xf>
    <xf numFmtId="0" fontId="0" fillId="0" borderId="0" xfId="0" applyFill="1" applyProtection="1">
      <protection locked="0"/>
    </xf>
    <xf numFmtId="0" fontId="6" fillId="2" borderId="0" xfId="0" applyFont="1" applyFill="1" applyProtection="1">
      <protection locked="0"/>
    </xf>
    <xf numFmtId="0" fontId="0" fillId="2" borderId="0" xfId="0" applyFill="1" applyBorder="1" applyProtection="1">
      <protection locked="0"/>
    </xf>
    <xf numFmtId="0" fontId="0" fillId="2" borderId="0" xfId="0" applyFill="1" applyProtection="1">
      <protection locked="0"/>
    </xf>
    <xf numFmtId="0" fontId="8" fillId="2" borderId="0" xfId="0" applyFont="1" applyFill="1"/>
    <xf numFmtId="0" fontId="4" fillId="2" borderId="0" xfId="0" applyFont="1" applyFill="1"/>
    <xf numFmtId="0" fontId="0" fillId="2" borderId="0" xfId="0" applyFill="1"/>
    <xf numFmtId="0" fontId="5" fillId="2" borderId="4" xfId="0" applyFont="1" applyFill="1" applyBorder="1" applyAlignment="1">
      <alignment horizontal="right"/>
    </xf>
    <xf numFmtId="0" fontId="5" fillId="2" borderId="6" xfId="0" applyFont="1" applyFill="1" applyBorder="1" applyAlignment="1">
      <alignment horizontal="right"/>
    </xf>
    <xf numFmtId="0" fontId="0" fillId="2" borderId="0" xfId="0" applyFill="1" applyAlignment="1">
      <alignment horizontal="right"/>
    </xf>
    <xf numFmtId="0" fontId="3" fillId="2" borderId="0" xfId="0" applyFont="1" applyFill="1"/>
    <xf numFmtId="3" fontId="0" fillId="2" borderId="0" xfId="0" applyNumberFormat="1" applyFill="1"/>
    <xf numFmtId="3" fontId="0" fillId="2" borderId="0" xfId="0" applyNumberFormat="1" applyFill="1" applyAlignment="1">
      <alignment horizontal="right"/>
    </xf>
    <xf numFmtId="3" fontId="4" fillId="2" borderId="0" xfId="0" applyNumberFormat="1" applyFont="1" applyFill="1"/>
    <xf numFmtId="0" fontId="0" fillId="2" borderId="2" xfId="0" applyFill="1" applyBorder="1" applyAlignment="1">
      <alignment horizontal="right"/>
    </xf>
    <xf numFmtId="0" fontId="0" fillId="0" borderId="2" xfId="0" applyBorder="1"/>
    <xf numFmtId="0" fontId="0" fillId="2" borderId="2" xfId="0" applyFill="1" applyBorder="1"/>
    <xf numFmtId="3" fontId="4" fillId="2" borderId="2" xfId="0" applyNumberFormat="1" applyFont="1" applyFill="1" applyBorder="1"/>
    <xf numFmtId="3" fontId="4" fillId="2" borderId="0" xfId="0" quotePrefix="1" applyNumberFormat="1" applyFont="1" applyFill="1" applyAlignment="1">
      <alignment horizontal="right"/>
    </xf>
    <xf numFmtId="3" fontId="4" fillId="2" borderId="0" xfId="0" applyNumberFormat="1" applyFont="1" applyFill="1" applyAlignment="1">
      <alignment horizontal="right"/>
    </xf>
    <xf numFmtId="1" fontId="0" fillId="2" borderId="0" xfId="0" applyNumberFormat="1" applyFill="1" applyAlignment="1">
      <alignment horizontal="right"/>
    </xf>
    <xf numFmtId="3" fontId="4" fillId="0" borderId="0" xfId="0" applyNumberFormat="1" applyFont="1" applyFill="1" applyAlignment="1">
      <alignment horizontal="right"/>
    </xf>
    <xf numFmtId="0" fontId="0" fillId="0" borderId="0" xfId="0"/>
    <xf numFmtId="3" fontId="4" fillId="0" borderId="0" xfId="0" applyNumberFormat="1" applyFont="1" applyBorder="1" applyAlignment="1">
      <alignment horizontal="right" vertical="top"/>
    </xf>
    <xf numFmtId="0" fontId="4" fillId="0" borderId="0" xfId="0" applyFont="1" applyBorder="1"/>
    <xf numFmtId="0" fontId="0" fillId="0" borderId="0" xfId="0"/>
    <xf numFmtId="0" fontId="0" fillId="0" borderId="0" xfId="0" applyFill="1" applyBorder="1" applyAlignment="1">
      <alignment horizontal="right"/>
    </xf>
    <xf numFmtId="0" fontId="0" fillId="0" borderId="0" xfId="0" applyBorder="1" applyAlignment="1">
      <alignment horizontal="right"/>
    </xf>
    <xf numFmtId="0" fontId="0" fillId="0" borderId="0" xfId="0"/>
    <xf numFmtId="0" fontId="0" fillId="0" borderId="0" xfId="0"/>
    <xf numFmtId="0" fontId="0" fillId="0" borderId="0" xfId="0" applyAlignment="1">
      <alignment horizontal="center"/>
    </xf>
    <xf numFmtId="0" fontId="0" fillId="0" borderId="0" xfId="0"/>
    <xf numFmtId="0" fontId="0" fillId="4" borderId="0" xfId="0" applyFill="1"/>
    <xf numFmtId="3" fontId="3" fillId="2" borderId="0" xfId="0" applyNumberFormat="1" applyFont="1" applyFill="1"/>
    <xf numFmtId="0" fontId="0" fillId="4" borderId="0" xfId="0" applyFill="1" applyAlignment="1">
      <alignment horizontal="right"/>
    </xf>
    <xf numFmtId="0" fontId="13" fillId="0" borderId="0" xfId="0" applyFont="1" applyBorder="1"/>
    <xf numFmtId="3" fontId="13" fillId="0" borderId="0" xfId="0" applyNumberFormat="1" applyFont="1" applyBorder="1" applyAlignment="1">
      <alignment horizontal="right" vertical="top"/>
    </xf>
    <xf numFmtId="0" fontId="13" fillId="0" borderId="0" xfId="0" applyFont="1" applyFill="1" applyBorder="1"/>
    <xf numFmtId="3" fontId="0" fillId="2" borderId="2" xfId="0" applyNumberFormat="1" applyFill="1" applyBorder="1"/>
    <xf numFmtId="3" fontId="4" fillId="2" borderId="2" xfId="0" quotePrefix="1" applyNumberFormat="1" applyFont="1" applyFill="1" applyBorder="1"/>
    <xf numFmtId="3" fontId="13" fillId="2" borderId="2" xfId="0" applyNumberFormat="1" applyFont="1" applyFill="1" applyBorder="1" applyAlignment="1">
      <alignment horizontal="right" vertical="top"/>
    </xf>
    <xf numFmtId="0" fontId="13" fillId="2" borderId="2" xfId="0" applyFont="1" applyFill="1" applyBorder="1" applyAlignment="1">
      <alignment vertical="top"/>
    </xf>
    <xf numFmtId="3" fontId="14" fillId="2" borderId="2" xfId="0" applyNumberFormat="1" applyFont="1" applyFill="1" applyBorder="1" applyAlignment="1">
      <alignment horizontal="right" vertical="top"/>
    </xf>
    <xf numFmtId="0" fontId="13" fillId="2" borderId="2" xfId="0" applyFont="1" applyFill="1" applyBorder="1"/>
    <xf numFmtId="0" fontId="4" fillId="5" borderId="0" xfId="1" applyFont="1" applyFill="1"/>
    <xf numFmtId="0" fontId="4" fillId="5" borderId="0" xfId="1" applyFont="1" applyFill="1" applyAlignment="1">
      <alignment horizontal="right"/>
    </xf>
    <xf numFmtId="3" fontId="4" fillId="5" borderId="0" xfId="0" applyNumberFormat="1" applyFont="1" applyFill="1"/>
    <xf numFmtId="3" fontId="4" fillId="5" borderId="0" xfId="0" applyNumberFormat="1" applyFont="1" applyFill="1" applyAlignment="1">
      <alignment horizontal="right"/>
    </xf>
    <xf numFmtId="3" fontId="0" fillId="5" borderId="0" xfId="0" applyNumberFormat="1" applyFill="1"/>
    <xf numFmtId="0" fontId="14" fillId="5" borderId="0" xfId="0" applyFont="1" applyFill="1" applyBorder="1" applyAlignment="1">
      <alignment vertical="top"/>
    </xf>
    <xf numFmtId="3" fontId="14" fillId="5" borderId="0" xfId="0" applyNumberFormat="1" applyFont="1" applyFill="1" applyBorder="1"/>
    <xf numFmtId="3" fontId="14" fillId="5" borderId="0" xfId="0" applyNumberFormat="1" applyFont="1" applyFill="1" applyBorder="1" applyAlignment="1">
      <alignment horizontal="right" vertical="top"/>
    </xf>
    <xf numFmtId="0" fontId="14" fillId="5" borderId="0" xfId="0" applyFont="1" applyFill="1" applyBorder="1" applyAlignment="1">
      <alignment horizontal="center" vertical="center"/>
    </xf>
    <xf numFmtId="0" fontId="4" fillId="2" borderId="0" xfId="0" quotePrefix="1" applyFont="1" applyFill="1" applyAlignment="1">
      <alignment horizontal="right"/>
    </xf>
    <xf numFmtId="0" fontId="10" fillId="2" borderId="0" xfId="0" applyFont="1" applyFill="1"/>
    <xf numFmtId="3" fontId="10" fillId="2" borderId="0" xfId="0" applyNumberFormat="1" applyFont="1" applyFill="1"/>
    <xf numFmtId="0" fontId="4" fillId="5" borderId="0" xfId="0" applyFont="1" applyFill="1"/>
    <xf numFmtId="0" fontId="8" fillId="5" borderId="0" xfId="0" applyFont="1" applyFill="1"/>
    <xf numFmtId="3" fontId="8" fillId="5" borderId="0" xfId="0" applyNumberFormat="1" applyFont="1" applyFill="1"/>
    <xf numFmtId="0" fontId="0" fillId="6" borderId="0" xfId="0" applyFill="1" applyAlignment="1">
      <alignment horizontal="right"/>
    </xf>
    <xf numFmtId="3" fontId="0" fillId="6" borderId="0" xfId="0" applyNumberFormat="1" applyFill="1" applyAlignment="1">
      <alignment horizontal="right"/>
    </xf>
    <xf numFmtId="3" fontId="0" fillId="6" borderId="0" xfId="0" quotePrefix="1" applyNumberFormat="1" applyFill="1" applyAlignment="1">
      <alignment horizontal="right"/>
    </xf>
    <xf numFmtId="0" fontId="0" fillId="5" borderId="0" xfId="0" applyFill="1"/>
    <xf numFmtId="0" fontId="0" fillId="5" borderId="2" xfId="0" applyFill="1" applyBorder="1" applyAlignment="1">
      <alignment horizontal="right"/>
    </xf>
    <xf numFmtId="3" fontId="0" fillId="5" borderId="2" xfId="0" applyNumberFormat="1" applyFill="1" applyBorder="1" applyAlignment="1">
      <alignment horizontal="right"/>
    </xf>
    <xf numFmtId="3" fontId="0" fillId="5" borderId="3" xfId="0" applyNumberFormat="1" applyFill="1" applyBorder="1" applyAlignment="1">
      <alignment horizontal="right"/>
    </xf>
    <xf numFmtId="3" fontId="4" fillId="5" borderId="7" xfId="0" applyNumberFormat="1" applyFont="1" applyFill="1" applyBorder="1"/>
    <xf numFmtId="3" fontId="4" fillId="5" borderId="2" xfId="0" applyNumberFormat="1" applyFont="1" applyFill="1" applyBorder="1"/>
    <xf numFmtId="0" fontId="0" fillId="5" borderId="2" xfId="0" applyFill="1" applyBorder="1"/>
    <xf numFmtId="3" fontId="0" fillId="0" borderId="0" xfId="0" applyNumberFormat="1" applyFill="1" applyAlignment="1">
      <alignment horizontal="right"/>
    </xf>
    <xf numFmtId="0" fontId="4" fillId="2" borderId="2" xfId="0" applyFont="1" applyFill="1" applyBorder="1"/>
    <xf numFmtId="16" fontId="0" fillId="2" borderId="2" xfId="0" quotePrefix="1" applyNumberFormat="1" applyFill="1" applyBorder="1"/>
    <xf numFmtId="17" fontId="0" fillId="2" borderId="2" xfId="0" quotePrefix="1" applyNumberFormat="1" applyFill="1" applyBorder="1"/>
    <xf numFmtId="3" fontId="4" fillId="2" borderId="1" xfId="0" applyNumberFormat="1" applyFont="1" applyFill="1" applyBorder="1"/>
    <xf numFmtId="0" fontId="0" fillId="5" borderId="0" xfId="0" applyFill="1" applyAlignment="1">
      <alignment horizontal="right"/>
    </xf>
    <xf numFmtId="0" fontId="0" fillId="0" borderId="2" xfId="0" applyBorder="1" applyAlignment="1">
      <alignment horizontal="right"/>
    </xf>
    <xf numFmtId="0" fontId="4" fillId="2" borderId="4" xfId="0" applyFont="1" applyFill="1" applyBorder="1" applyAlignment="1">
      <alignment horizontal="right"/>
    </xf>
    <xf numFmtId="0" fontId="4" fillId="2" borderId="6" xfId="0" applyFont="1" applyFill="1" applyBorder="1" applyAlignment="1">
      <alignment horizontal="right"/>
    </xf>
    <xf numFmtId="0" fontId="4" fillId="2" borderId="5" xfId="0" applyFont="1" applyFill="1" applyBorder="1" applyAlignment="1">
      <alignment horizontal="right"/>
    </xf>
    <xf numFmtId="0" fontId="8" fillId="5" borderId="0" xfId="0" applyFont="1" applyFill="1" applyAlignment="1">
      <alignment horizontal="right"/>
    </xf>
    <xf numFmtId="0" fontId="4" fillId="5" borderId="0" xfId="0" applyFont="1" applyFill="1" applyAlignment="1">
      <alignment horizontal="right"/>
    </xf>
    <xf numFmtId="0" fontId="5" fillId="5" borderId="0" xfId="0" applyFont="1" applyFill="1" applyAlignment="1">
      <alignment horizontal="right"/>
    </xf>
    <xf numFmtId="0" fontId="7" fillId="5" borderId="0" xfId="0" applyFont="1" applyFill="1"/>
    <xf numFmtId="0" fontId="7" fillId="5" borderId="0" xfId="0" applyFont="1" applyFill="1" applyAlignment="1">
      <alignment horizontal="right"/>
    </xf>
    <xf numFmtId="0" fontId="11" fillId="5" borderId="0" xfId="0" applyFont="1" applyFill="1" applyAlignment="1">
      <alignment horizontal="right"/>
    </xf>
    <xf numFmtId="0" fontId="4" fillId="4" borderId="0" xfId="0" applyFont="1" applyFill="1"/>
    <xf numFmtId="0" fontId="4" fillId="4" borderId="0" xfId="0" applyFont="1" applyFill="1" applyBorder="1" applyAlignment="1">
      <alignment horizontal="right"/>
    </xf>
    <xf numFmtId="0" fontId="4" fillId="0" borderId="0" xfId="0" applyFont="1" applyFill="1" applyBorder="1" applyAlignment="1">
      <alignment horizontal="right"/>
    </xf>
    <xf numFmtId="0" fontId="4" fillId="3" borderId="0" xfId="1" applyFont="1" applyFill="1"/>
    <xf numFmtId="3" fontId="0" fillId="2" borderId="2" xfId="0" applyNumberFormat="1" applyFont="1" applyFill="1" applyBorder="1"/>
    <xf numFmtId="0" fontId="0" fillId="0" borderId="0" xfId="0"/>
    <xf numFmtId="0" fontId="15" fillId="7" borderId="11" xfId="0" applyFont="1" applyFill="1" applyBorder="1" applyAlignment="1">
      <alignment horizontal="center" vertical="center"/>
    </xf>
    <xf numFmtId="0" fontId="15" fillId="7" borderId="12" xfId="0" applyFont="1" applyFill="1" applyBorder="1" applyAlignment="1">
      <alignment horizontal="center" vertical="center"/>
    </xf>
    <xf numFmtId="0" fontId="0" fillId="0" borderId="14" xfId="0" applyBorder="1"/>
    <xf numFmtId="0" fontId="0" fillId="8" borderId="14" xfId="0" applyFill="1" applyBorder="1"/>
    <xf numFmtId="0" fontId="17" fillId="9" borderId="12" xfId="0" applyFont="1" applyFill="1" applyBorder="1" applyAlignment="1">
      <alignment horizontal="left" vertical="top"/>
    </xf>
    <xf numFmtId="164" fontId="17" fillId="0" borderId="14" xfId="0" applyNumberFormat="1" applyFont="1" applyBorder="1" applyAlignment="1">
      <alignment horizontal="right" vertical="top"/>
    </xf>
    <xf numFmtId="164" fontId="17" fillId="8" borderId="14" xfId="0" applyNumberFormat="1" applyFont="1" applyFill="1" applyBorder="1" applyAlignment="1">
      <alignment horizontal="right" vertical="top"/>
    </xf>
    <xf numFmtId="0" fontId="15" fillId="7" borderId="12" xfId="0" applyFont="1" applyFill="1" applyBorder="1" applyAlignment="1">
      <alignment horizontal="left" vertical="top"/>
    </xf>
    <xf numFmtId="164" fontId="15" fillId="7" borderId="18" xfId="0" applyNumberFormat="1" applyFont="1" applyFill="1" applyBorder="1" applyAlignment="1">
      <alignment horizontal="right" vertical="top"/>
    </xf>
    <xf numFmtId="0" fontId="0" fillId="7" borderId="18" xfId="0" applyFill="1" applyBorder="1"/>
    <xf numFmtId="3" fontId="15" fillId="7" borderId="18" xfId="0" applyNumberFormat="1" applyFont="1" applyFill="1" applyBorder="1" applyAlignment="1">
      <alignment horizontal="right" vertical="top"/>
    </xf>
    <xf numFmtId="0" fontId="0" fillId="0" borderId="0" xfId="0" applyAlignment="1">
      <alignment wrapText="1"/>
    </xf>
    <xf numFmtId="0" fontId="18" fillId="0" borderId="0" xfId="0" applyFont="1" applyBorder="1" applyAlignment="1">
      <alignment wrapText="1"/>
    </xf>
    <xf numFmtId="0" fontId="0" fillId="0" borderId="0" xfId="0" applyBorder="1" applyAlignment="1">
      <alignment wrapText="1"/>
    </xf>
    <xf numFmtId="0" fontId="19" fillId="0" borderId="20" xfId="0" applyFont="1" applyBorder="1" applyAlignment="1">
      <alignment vertical="top" wrapText="1"/>
    </xf>
    <xf numFmtId="0" fontId="0" fillId="0" borderId="21" xfId="0" applyBorder="1" applyAlignment="1">
      <alignment wrapText="1"/>
    </xf>
    <xf numFmtId="0" fontId="0" fillId="0" borderId="22" xfId="0" applyBorder="1" applyAlignment="1">
      <alignment wrapText="1"/>
    </xf>
    <xf numFmtId="0" fontId="15" fillId="7" borderId="11" xfId="0" applyFont="1" applyFill="1" applyBorder="1" applyAlignment="1">
      <alignment horizontal="left" vertical="top" wrapText="1"/>
    </xf>
    <xf numFmtId="0" fontId="15" fillId="7" borderId="23" xfId="0" applyFont="1" applyFill="1" applyBorder="1" applyAlignment="1">
      <alignment vertical="center" wrapText="1"/>
    </xf>
    <xf numFmtId="0" fontId="15" fillId="7" borderId="24" xfId="0" applyFont="1" applyFill="1" applyBorder="1" applyAlignment="1">
      <alignment horizontal="center" vertical="center" wrapText="1"/>
    </xf>
    <xf numFmtId="0" fontId="0" fillId="7" borderId="25" xfId="0" applyFill="1" applyBorder="1" applyAlignment="1">
      <alignment wrapText="1"/>
    </xf>
    <xf numFmtId="0" fontId="0" fillId="0" borderId="26" xfId="0" applyBorder="1" applyAlignment="1">
      <alignment wrapText="1"/>
    </xf>
    <xf numFmtId="0" fontId="0" fillId="8" borderId="27" xfId="0" applyFill="1" applyBorder="1" applyAlignment="1">
      <alignment wrapText="1"/>
    </xf>
    <xf numFmtId="0" fontId="17" fillId="9" borderId="28" xfId="0" applyFont="1" applyFill="1" applyBorder="1" applyAlignment="1">
      <alignment vertical="top" wrapText="1"/>
    </xf>
    <xf numFmtId="0" fontId="17" fillId="9" borderId="29" xfId="0" applyFont="1" applyFill="1" applyBorder="1" applyAlignment="1">
      <alignment vertical="top" wrapText="1"/>
    </xf>
    <xf numFmtId="0" fontId="17" fillId="10" borderId="30" xfId="0" applyFont="1" applyFill="1" applyBorder="1" applyAlignment="1">
      <alignment vertical="top" wrapText="1"/>
    </xf>
    <xf numFmtId="0" fontId="0" fillId="10" borderId="31" xfId="0" applyFill="1" applyBorder="1" applyAlignment="1">
      <alignment wrapText="1"/>
    </xf>
    <xf numFmtId="3" fontId="17" fillId="0" borderId="2" xfId="0" applyNumberFormat="1" applyFont="1" applyBorder="1" applyAlignment="1">
      <alignment horizontal="right" vertical="top" wrapText="1"/>
    </xf>
    <xf numFmtId="3" fontId="17" fillId="8" borderId="2" xfId="0" applyNumberFormat="1" applyFont="1" applyFill="1" applyBorder="1" applyAlignment="1">
      <alignment horizontal="right" vertical="top" wrapText="1"/>
    </xf>
    <xf numFmtId="0" fontId="0" fillId="9" borderId="16" xfId="0" applyFill="1" applyBorder="1" applyAlignment="1">
      <alignment wrapText="1"/>
    </xf>
    <xf numFmtId="0" fontId="0" fillId="9" borderId="32" xfId="0" applyFill="1" applyBorder="1" applyAlignment="1">
      <alignment wrapText="1"/>
    </xf>
    <xf numFmtId="0" fontId="17" fillId="10" borderId="33" xfId="0" applyFont="1" applyFill="1" applyBorder="1" applyAlignment="1">
      <alignment vertical="top" wrapText="1"/>
    </xf>
    <xf numFmtId="0" fontId="0" fillId="10" borderId="34" xfId="0" applyFill="1" applyBorder="1" applyAlignment="1">
      <alignment wrapText="1"/>
    </xf>
    <xf numFmtId="0" fontId="0" fillId="0" borderId="2" xfId="0" applyBorder="1" applyAlignment="1">
      <alignment wrapText="1"/>
    </xf>
    <xf numFmtId="0" fontId="0" fillId="9" borderId="35" xfId="0" applyFill="1" applyBorder="1" applyAlignment="1">
      <alignment wrapText="1"/>
    </xf>
    <xf numFmtId="0" fontId="17" fillId="9" borderId="36" xfId="0" applyFont="1" applyFill="1" applyBorder="1" applyAlignment="1">
      <alignment vertical="top" wrapText="1"/>
    </xf>
    <xf numFmtId="0" fontId="0" fillId="9" borderId="37" xfId="0" applyFill="1" applyBorder="1" applyAlignment="1">
      <alignment wrapText="1"/>
    </xf>
    <xf numFmtId="3" fontId="17" fillId="9" borderId="2" xfId="0" applyNumberFormat="1" applyFont="1" applyFill="1" applyBorder="1" applyAlignment="1">
      <alignment horizontal="right" vertical="top" wrapText="1"/>
    </xf>
    <xf numFmtId="0" fontId="15" fillId="7" borderId="16" xfId="0" applyFont="1" applyFill="1" applyBorder="1" applyAlignment="1">
      <alignment vertical="top" wrapText="1"/>
    </xf>
    <xf numFmtId="0" fontId="0" fillId="7" borderId="0" xfId="0" applyFill="1" applyBorder="1" applyAlignment="1">
      <alignment wrapText="1"/>
    </xf>
    <xf numFmtId="3" fontId="20" fillId="11" borderId="2" xfId="0" applyNumberFormat="1" applyFont="1" applyFill="1" applyBorder="1" applyAlignment="1">
      <alignment vertical="top" wrapText="1"/>
    </xf>
    <xf numFmtId="0" fontId="0" fillId="9" borderId="17" xfId="0" applyFill="1" applyBorder="1" applyAlignment="1">
      <alignment wrapText="1"/>
    </xf>
    <xf numFmtId="0" fontId="0" fillId="7" borderId="16" xfId="0" applyFill="1" applyBorder="1" applyAlignment="1">
      <alignment wrapText="1"/>
    </xf>
    <xf numFmtId="0" fontId="0" fillId="7" borderId="15" xfId="0" applyFill="1" applyBorder="1" applyAlignment="1">
      <alignment wrapText="1"/>
    </xf>
    <xf numFmtId="0" fontId="0" fillId="11" borderId="38" xfId="0" applyFill="1" applyBorder="1" applyAlignment="1">
      <alignment wrapText="1"/>
    </xf>
    <xf numFmtId="0" fontId="0" fillId="11" borderId="18" xfId="0" applyFill="1" applyBorder="1" applyAlignment="1">
      <alignment wrapText="1"/>
    </xf>
    <xf numFmtId="0" fontId="17" fillId="10" borderId="39" xfId="0" applyFont="1" applyFill="1" applyBorder="1" applyAlignment="1">
      <alignment vertical="top" wrapText="1"/>
    </xf>
    <xf numFmtId="0" fontId="0" fillId="10" borderId="40" xfId="0" applyFill="1" applyBorder="1" applyAlignment="1">
      <alignment wrapText="1"/>
    </xf>
    <xf numFmtId="3" fontId="17" fillId="0" borderId="41" xfId="0" applyNumberFormat="1" applyFont="1" applyBorder="1" applyAlignment="1">
      <alignment horizontal="right" vertical="top" wrapText="1"/>
    </xf>
    <xf numFmtId="3" fontId="17" fillId="8" borderId="41" xfId="0" applyNumberFormat="1" applyFont="1" applyFill="1" applyBorder="1" applyAlignment="1">
      <alignment horizontal="right" vertical="top" wrapText="1"/>
    </xf>
    <xf numFmtId="0" fontId="0" fillId="10" borderId="42" xfId="0" applyFill="1" applyBorder="1" applyAlignment="1">
      <alignment wrapText="1"/>
    </xf>
    <xf numFmtId="0" fontId="0" fillId="9" borderId="43" xfId="0" applyFill="1" applyBorder="1" applyAlignment="1">
      <alignment wrapText="1"/>
    </xf>
    <xf numFmtId="3" fontId="17" fillId="9" borderId="18" xfId="0" applyNumberFormat="1" applyFont="1" applyFill="1" applyBorder="1" applyAlignment="1">
      <alignment horizontal="right" vertical="top" wrapText="1"/>
    </xf>
    <xf numFmtId="0" fontId="0" fillId="10" borderId="44" xfId="0" applyFill="1" applyBorder="1" applyAlignment="1">
      <alignment wrapText="1"/>
    </xf>
    <xf numFmtId="0" fontId="0" fillId="0" borderId="41" xfId="0" applyBorder="1" applyAlignment="1">
      <alignment wrapText="1"/>
    </xf>
    <xf numFmtId="3" fontId="20" fillId="11" borderId="45" xfId="0" applyNumberFormat="1" applyFont="1" applyFill="1" applyBorder="1" applyAlignment="1">
      <alignment vertical="top" wrapText="1"/>
    </xf>
    <xf numFmtId="3" fontId="20" fillId="11" borderId="46" xfId="0" applyNumberFormat="1" applyFont="1" applyFill="1" applyBorder="1" applyAlignment="1">
      <alignment vertical="top" wrapText="1"/>
    </xf>
    <xf numFmtId="0" fontId="0" fillId="9" borderId="18" xfId="0" applyFill="1" applyBorder="1" applyAlignment="1">
      <alignment wrapText="1"/>
    </xf>
    <xf numFmtId="0" fontId="0" fillId="11" borderId="27" xfId="0" applyFill="1" applyBorder="1" applyAlignment="1">
      <alignment wrapText="1"/>
    </xf>
    <xf numFmtId="0" fontId="15" fillId="7" borderId="17" xfId="0" applyFont="1" applyFill="1" applyBorder="1" applyAlignment="1">
      <alignment vertical="top" wrapText="1"/>
    </xf>
    <xf numFmtId="0" fontId="0" fillId="7" borderId="19" xfId="0" applyFill="1" applyBorder="1" applyAlignment="1">
      <alignment wrapText="1"/>
    </xf>
    <xf numFmtId="0" fontId="0" fillId="7" borderId="13" xfId="0" applyFill="1" applyBorder="1" applyAlignment="1">
      <alignment wrapText="1"/>
    </xf>
    <xf numFmtId="3" fontId="20" fillId="8" borderId="18" xfId="0" applyNumberFormat="1" applyFont="1" applyFill="1" applyBorder="1" applyAlignment="1">
      <alignment horizontal="right" vertical="top" wrapText="1"/>
    </xf>
    <xf numFmtId="0" fontId="17" fillId="0" borderId="47" xfId="0" applyFont="1" applyBorder="1" applyAlignment="1">
      <alignment horizontal="left" vertical="center" wrapText="1"/>
    </xf>
    <xf numFmtId="0" fontId="17" fillId="0" borderId="0" xfId="0" applyFont="1" applyBorder="1" applyAlignment="1">
      <alignment vertical="center" wrapText="1"/>
    </xf>
    <xf numFmtId="0" fontId="0" fillId="0" borderId="0" xfId="0"/>
    <xf numFmtId="0" fontId="12" fillId="0" borderId="0" xfId="0" applyFont="1" applyAlignment="1">
      <alignment horizontal="center" vertical="center"/>
    </xf>
    <xf numFmtId="0" fontId="15" fillId="7" borderId="12" xfId="0" applyFont="1" applyFill="1" applyBorder="1" applyAlignment="1">
      <alignment horizontal="left" vertical="top"/>
    </xf>
    <xf numFmtId="0" fontId="0" fillId="7" borderId="19" xfId="0" applyFill="1" applyBorder="1"/>
    <xf numFmtId="0" fontId="0" fillId="7" borderId="13" xfId="0" applyFill="1" applyBorder="1"/>
    <xf numFmtId="0" fontId="17" fillId="9" borderId="12" xfId="0" applyFont="1" applyFill="1" applyBorder="1" applyAlignment="1">
      <alignment horizontal="left" vertical="top"/>
    </xf>
    <xf numFmtId="0" fontId="0" fillId="9" borderId="15" xfId="0" applyFill="1" applyBorder="1"/>
    <xf numFmtId="0" fontId="0" fillId="9" borderId="16" xfId="0" applyFill="1" applyBorder="1"/>
    <xf numFmtId="0" fontId="0" fillId="9" borderId="17" xfId="0" applyFill="1" applyBorder="1"/>
    <xf numFmtId="0" fontId="0" fillId="9" borderId="13" xfId="0" applyFill="1" applyBorder="1"/>
    <xf numFmtId="0" fontId="15" fillId="0" borderId="8" xfId="0" applyFont="1" applyBorder="1" applyAlignment="1">
      <alignment horizontal="center" vertical="top"/>
    </xf>
    <xf numFmtId="0" fontId="0" fillId="0" borderId="9" xfId="0" applyBorder="1"/>
    <xf numFmtId="0" fontId="0" fillId="0" borderId="10" xfId="0" applyBorder="1"/>
    <xf numFmtId="0" fontId="15" fillId="7" borderId="12" xfId="0" applyFont="1" applyFill="1" applyBorder="1" applyAlignment="1">
      <alignment horizontal="center" vertical="center"/>
    </xf>
  </cellXfs>
  <cellStyles count="2">
    <cellStyle name="Standaard" xfId="0" builtinId="0"/>
    <cellStyle name="Standaard 2" xfId="1"/>
  </cellStyles>
  <dxfs count="0"/>
  <tableStyles count="0" defaultTableStyle="TableStyleMedium2" defaultPivotStyle="PivotStyleLight16"/>
  <colors>
    <mruColors>
      <color rgb="FFFBDB19"/>
      <color rgb="FFF00000"/>
      <color rgb="FFF5EF07"/>
      <color rgb="FFDBD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  <c:spPr>
        <a:solidFill>
          <a:schemeClr val="bg1">
            <a:lumMod val="85000"/>
          </a:schemeClr>
        </a:solidFill>
      </c:spPr>
    </c:sideWall>
    <c:backWall>
      <c:thickness val="0"/>
      <c:spPr>
        <a:solidFill>
          <a:schemeClr val="bg1">
            <a:lumMod val="85000"/>
          </a:schemeClr>
        </a:solidFill>
      </c:spPr>
    </c:backWall>
    <c:plotArea>
      <c:layout>
        <c:manualLayout>
          <c:layoutTarget val="inner"/>
          <c:xMode val="edge"/>
          <c:yMode val="edge"/>
          <c:x val="0.13394493017036968"/>
          <c:y val="4.7315075342316361E-2"/>
          <c:w val="0.75553884240544011"/>
          <c:h val="0.79390986438215272"/>
        </c:manualLayout>
      </c:layout>
      <c:bar3DChart>
        <c:barDir val="col"/>
        <c:grouping val="clustered"/>
        <c:varyColors val="0"/>
        <c:ser>
          <c:idx val="0"/>
          <c:order val="0"/>
          <c:tx>
            <c:v>100 - 109</c:v>
          </c:tx>
          <c:spPr>
            <a:solidFill>
              <a:srgbClr val="FBDB19"/>
            </a:solidFill>
            <a:ln>
              <a:noFill/>
            </a:ln>
            <a:effectLst>
              <a:outerShdw blurRad="40000" dir="5400000" sx="200000" sy="200000" rotWithShape="0">
                <a:srgbClr val="000000">
                  <a:alpha val="35000"/>
                </a:srgbClr>
              </a:outerShdw>
            </a:effectLst>
            <a:scene3d>
              <a:camera prst="orthographicFront"/>
              <a:lightRig rig="threePt" dir="t"/>
            </a:scene3d>
          </c:spPr>
          <c:invertIfNegative val="0"/>
          <c:cat>
            <c:strRef>
              <c:f>'pag 3'!$A$52:$A$62</c:f>
              <c:strCache>
                <c:ptCount val="11"/>
                <c:pt idx="0">
                  <c:v>0 - 9</c:v>
                </c:pt>
                <c:pt idx="1">
                  <c:v>10 - 19</c:v>
                </c:pt>
                <c:pt idx="2">
                  <c:v>20 - 29</c:v>
                </c:pt>
                <c:pt idx="3">
                  <c:v>30 - 39</c:v>
                </c:pt>
                <c:pt idx="4">
                  <c:v>40 - 49</c:v>
                </c:pt>
                <c:pt idx="5">
                  <c:v>50 - 59</c:v>
                </c:pt>
                <c:pt idx="6">
                  <c:v>60 - 69</c:v>
                </c:pt>
                <c:pt idx="7">
                  <c:v>70 - 79</c:v>
                </c:pt>
                <c:pt idx="8">
                  <c:v>80 - 89</c:v>
                </c:pt>
                <c:pt idx="9">
                  <c:v>90 - 99</c:v>
                </c:pt>
                <c:pt idx="10">
                  <c:v>100 - 109</c:v>
                </c:pt>
              </c:strCache>
            </c:strRef>
          </c:cat>
          <c:val>
            <c:numRef>
              <c:f>'pag 3'!$D$52:$D$62</c:f>
              <c:numCache>
                <c:formatCode>#,##0</c:formatCode>
                <c:ptCount val="11"/>
                <c:pt idx="0">
                  <c:v>2454</c:v>
                </c:pt>
                <c:pt idx="1">
                  <c:v>2967</c:v>
                </c:pt>
                <c:pt idx="2">
                  <c:v>2182</c:v>
                </c:pt>
                <c:pt idx="3">
                  <c:v>2454</c:v>
                </c:pt>
                <c:pt idx="4">
                  <c:v>2774</c:v>
                </c:pt>
                <c:pt idx="5">
                  <c:v>3875</c:v>
                </c:pt>
                <c:pt idx="6">
                  <c:v>3750</c:v>
                </c:pt>
                <c:pt idx="7">
                  <c:v>2673</c:v>
                </c:pt>
                <c:pt idx="8">
                  <c:v>1211</c:v>
                </c:pt>
                <c:pt idx="9">
                  <c:v>208</c:v>
                </c:pt>
                <c:pt idx="10">
                  <c:v>2</c:v>
                </c:pt>
              </c:numCache>
            </c:numRef>
          </c:val>
        </c:ser>
        <c:ser>
          <c:idx val="1"/>
          <c:order val="1"/>
          <c:tx>
            <c:v>90 - 99</c:v>
          </c:tx>
          <c:invertIfNegative val="0"/>
          <c:cat>
            <c:strRef>
              <c:f>'pag 3'!$A$52:$A$62</c:f>
              <c:strCache>
                <c:ptCount val="11"/>
                <c:pt idx="0">
                  <c:v>0 - 9</c:v>
                </c:pt>
                <c:pt idx="1">
                  <c:v>10 - 19</c:v>
                </c:pt>
                <c:pt idx="2">
                  <c:v>20 - 29</c:v>
                </c:pt>
                <c:pt idx="3">
                  <c:v>30 - 39</c:v>
                </c:pt>
                <c:pt idx="4">
                  <c:v>40 - 49</c:v>
                </c:pt>
                <c:pt idx="5">
                  <c:v>50 - 59</c:v>
                </c:pt>
                <c:pt idx="6">
                  <c:v>60 - 69</c:v>
                </c:pt>
                <c:pt idx="7">
                  <c:v>70 - 79</c:v>
                </c:pt>
                <c:pt idx="8">
                  <c:v>80 - 89</c:v>
                </c:pt>
                <c:pt idx="9">
                  <c:v>90 - 99</c:v>
                </c:pt>
                <c:pt idx="10">
                  <c:v>100 - 109</c:v>
                </c:pt>
              </c:strCache>
            </c:strRef>
          </c:cat>
          <c:val>
            <c:numLit>
              <c:formatCode>General</c:formatCode>
              <c:ptCount val="1"/>
              <c:pt idx="0">
                <c:v>1</c:v>
              </c:pt>
            </c:numLit>
          </c:val>
        </c:ser>
        <c:ser>
          <c:idx val="2"/>
          <c:order val="2"/>
          <c:tx>
            <c:v>80 - 89</c:v>
          </c:tx>
          <c:invertIfNegative val="0"/>
          <c:cat>
            <c:strRef>
              <c:f>'pag 3'!$A$52:$A$62</c:f>
              <c:strCache>
                <c:ptCount val="11"/>
                <c:pt idx="0">
                  <c:v>0 - 9</c:v>
                </c:pt>
                <c:pt idx="1">
                  <c:v>10 - 19</c:v>
                </c:pt>
                <c:pt idx="2">
                  <c:v>20 - 29</c:v>
                </c:pt>
                <c:pt idx="3">
                  <c:v>30 - 39</c:v>
                </c:pt>
                <c:pt idx="4">
                  <c:v>40 - 49</c:v>
                </c:pt>
                <c:pt idx="5">
                  <c:v>50 - 59</c:v>
                </c:pt>
                <c:pt idx="6">
                  <c:v>60 - 69</c:v>
                </c:pt>
                <c:pt idx="7">
                  <c:v>70 - 79</c:v>
                </c:pt>
                <c:pt idx="8">
                  <c:v>80 - 89</c:v>
                </c:pt>
                <c:pt idx="9">
                  <c:v>90 - 99</c:v>
                </c:pt>
                <c:pt idx="10">
                  <c:v>100 - 109</c:v>
                </c:pt>
              </c:strCache>
            </c:strRef>
          </c:cat>
          <c:val>
            <c:numLit>
              <c:formatCode>General</c:formatCode>
              <c:ptCount val="1"/>
              <c:pt idx="0">
                <c:v>1</c:v>
              </c:pt>
            </c:numLit>
          </c:val>
        </c:ser>
        <c:ser>
          <c:idx val="3"/>
          <c:order val="3"/>
          <c:tx>
            <c:v>70 - 79</c:v>
          </c:tx>
          <c:invertIfNegative val="0"/>
          <c:cat>
            <c:strRef>
              <c:f>'pag 3'!$A$52:$A$62</c:f>
              <c:strCache>
                <c:ptCount val="11"/>
                <c:pt idx="0">
                  <c:v>0 - 9</c:v>
                </c:pt>
                <c:pt idx="1">
                  <c:v>10 - 19</c:v>
                </c:pt>
                <c:pt idx="2">
                  <c:v>20 - 29</c:v>
                </c:pt>
                <c:pt idx="3">
                  <c:v>30 - 39</c:v>
                </c:pt>
                <c:pt idx="4">
                  <c:v>40 - 49</c:v>
                </c:pt>
                <c:pt idx="5">
                  <c:v>50 - 59</c:v>
                </c:pt>
                <c:pt idx="6">
                  <c:v>60 - 69</c:v>
                </c:pt>
                <c:pt idx="7">
                  <c:v>70 - 79</c:v>
                </c:pt>
                <c:pt idx="8">
                  <c:v>80 - 89</c:v>
                </c:pt>
                <c:pt idx="9">
                  <c:v>90 - 99</c:v>
                </c:pt>
                <c:pt idx="10">
                  <c:v>100 - 109</c:v>
                </c:pt>
              </c:strCache>
            </c:strRef>
          </c:cat>
          <c:val>
            <c:numLit>
              <c:formatCode>General</c:formatCode>
              <c:ptCount val="1"/>
              <c:pt idx="0">
                <c:v>1</c:v>
              </c:pt>
            </c:numLit>
          </c:val>
        </c:ser>
        <c:ser>
          <c:idx val="4"/>
          <c:order val="4"/>
          <c:tx>
            <c:v>60 - 69</c:v>
          </c:tx>
          <c:invertIfNegative val="0"/>
          <c:cat>
            <c:strRef>
              <c:f>'pag 3'!$A$52:$A$62</c:f>
              <c:strCache>
                <c:ptCount val="11"/>
                <c:pt idx="0">
                  <c:v>0 - 9</c:v>
                </c:pt>
                <c:pt idx="1">
                  <c:v>10 - 19</c:v>
                </c:pt>
                <c:pt idx="2">
                  <c:v>20 - 29</c:v>
                </c:pt>
                <c:pt idx="3">
                  <c:v>30 - 39</c:v>
                </c:pt>
                <c:pt idx="4">
                  <c:v>40 - 49</c:v>
                </c:pt>
                <c:pt idx="5">
                  <c:v>50 - 59</c:v>
                </c:pt>
                <c:pt idx="6">
                  <c:v>60 - 69</c:v>
                </c:pt>
                <c:pt idx="7">
                  <c:v>70 - 79</c:v>
                </c:pt>
                <c:pt idx="8">
                  <c:v>80 - 89</c:v>
                </c:pt>
                <c:pt idx="9">
                  <c:v>90 - 99</c:v>
                </c:pt>
                <c:pt idx="10">
                  <c:v>100 - 109</c:v>
                </c:pt>
              </c:strCache>
            </c:strRef>
          </c:cat>
          <c:val>
            <c:numLit>
              <c:formatCode>General</c:formatCode>
              <c:ptCount val="1"/>
              <c:pt idx="0">
                <c:v>1</c:v>
              </c:pt>
            </c:numLit>
          </c:val>
        </c:ser>
        <c:ser>
          <c:idx val="5"/>
          <c:order val="5"/>
          <c:tx>
            <c:v>50 - 59</c:v>
          </c:tx>
          <c:invertIfNegative val="0"/>
          <c:cat>
            <c:strRef>
              <c:f>'pag 3'!$A$52:$A$62</c:f>
              <c:strCache>
                <c:ptCount val="11"/>
                <c:pt idx="0">
                  <c:v>0 - 9</c:v>
                </c:pt>
                <c:pt idx="1">
                  <c:v>10 - 19</c:v>
                </c:pt>
                <c:pt idx="2">
                  <c:v>20 - 29</c:v>
                </c:pt>
                <c:pt idx="3">
                  <c:v>30 - 39</c:v>
                </c:pt>
                <c:pt idx="4">
                  <c:v>40 - 49</c:v>
                </c:pt>
                <c:pt idx="5">
                  <c:v>50 - 59</c:v>
                </c:pt>
                <c:pt idx="6">
                  <c:v>60 - 69</c:v>
                </c:pt>
                <c:pt idx="7">
                  <c:v>70 - 79</c:v>
                </c:pt>
                <c:pt idx="8">
                  <c:v>80 - 89</c:v>
                </c:pt>
                <c:pt idx="9">
                  <c:v>90 - 99</c:v>
                </c:pt>
                <c:pt idx="10">
                  <c:v>100 - 109</c:v>
                </c:pt>
              </c:strCache>
            </c:strRef>
          </c:cat>
          <c:val>
            <c:numLit>
              <c:formatCode>General</c:formatCode>
              <c:ptCount val="1"/>
              <c:pt idx="0">
                <c:v>1</c:v>
              </c:pt>
            </c:numLit>
          </c:val>
        </c:ser>
        <c:ser>
          <c:idx val="6"/>
          <c:order val="6"/>
          <c:tx>
            <c:v>40 - 49</c:v>
          </c:tx>
          <c:invertIfNegative val="0"/>
          <c:cat>
            <c:strRef>
              <c:f>'pag 3'!$A$52:$A$62</c:f>
              <c:strCache>
                <c:ptCount val="11"/>
                <c:pt idx="0">
                  <c:v>0 - 9</c:v>
                </c:pt>
                <c:pt idx="1">
                  <c:v>10 - 19</c:v>
                </c:pt>
                <c:pt idx="2">
                  <c:v>20 - 29</c:v>
                </c:pt>
                <c:pt idx="3">
                  <c:v>30 - 39</c:v>
                </c:pt>
                <c:pt idx="4">
                  <c:v>40 - 49</c:v>
                </c:pt>
                <c:pt idx="5">
                  <c:v>50 - 59</c:v>
                </c:pt>
                <c:pt idx="6">
                  <c:v>60 - 69</c:v>
                </c:pt>
                <c:pt idx="7">
                  <c:v>70 - 79</c:v>
                </c:pt>
                <c:pt idx="8">
                  <c:v>80 - 89</c:v>
                </c:pt>
                <c:pt idx="9">
                  <c:v>90 - 99</c:v>
                </c:pt>
                <c:pt idx="10">
                  <c:v>100 - 109</c:v>
                </c:pt>
              </c:strCache>
            </c:strRef>
          </c:cat>
          <c:val>
            <c:numLit>
              <c:formatCode>General</c:formatCode>
              <c:ptCount val="1"/>
              <c:pt idx="0">
                <c:v>1</c:v>
              </c:pt>
            </c:numLit>
          </c:val>
        </c:ser>
        <c:ser>
          <c:idx val="7"/>
          <c:order val="7"/>
          <c:tx>
            <c:v>30 - 39</c:v>
          </c:tx>
          <c:invertIfNegative val="0"/>
          <c:cat>
            <c:strRef>
              <c:f>'pag 3'!$A$52:$A$62</c:f>
              <c:strCache>
                <c:ptCount val="11"/>
                <c:pt idx="0">
                  <c:v>0 - 9</c:v>
                </c:pt>
                <c:pt idx="1">
                  <c:v>10 - 19</c:v>
                </c:pt>
                <c:pt idx="2">
                  <c:v>20 - 29</c:v>
                </c:pt>
                <c:pt idx="3">
                  <c:v>30 - 39</c:v>
                </c:pt>
                <c:pt idx="4">
                  <c:v>40 - 49</c:v>
                </c:pt>
                <c:pt idx="5">
                  <c:v>50 - 59</c:v>
                </c:pt>
                <c:pt idx="6">
                  <c:v>60 - 69</c:v>
                </c:pt>
                <c:pt idx="7">
                  <c:v>70 - 79</c:v>
                </c:pt>
                <c:pt idx="8">
                  <c:v>80 - 89</c:v>
                </c:pt>
                <c:pt idx="9">
                  <c:v>90 - 99</c:v>
                </c:pt>
                <c:pt idx="10">
                  <c:v>100 - 109</c:v>
                </c:pt>
              </c:strCache>
            </c:strRef>
          </c:cat>
          <c:val>
            <c:numLit>
              <c:formatCode>General</c:formatCode>
              <c:ptCount val="1"/>
              <c:pt idx="0">
                <c:v>1</c:v>
              </c:pt>
            </c:numLit>
          </c:val>
        </c:ser>
        <c:ser>
          <c:idx val="8"/>
          <c:order val="8"/>
          <c:tx>
            <c:v>20 - 29</c:v>
          </c:tx>
          <c:invertIfNegative val="0"/>
          <c:cat>
            <c:strRef>
              <c:f>'pag 3'!$A$52:$A$62</c:f>
              <c:strCache>
                <c:ptCount val="11"/>
                <c:pt idx="0">
                  <c:v>0 - 9</c:v>
                </c:pt>
                <c:pt idx="1">
                  <c:v>10 - 19</c:v>
                </c:pt>
                <c:pt idx="2">
                  <c:v>20 - 29</c:v>
                </c:pt>
                <c:pt idx="3">
                  <c:v>30 - 39</c:v>
                </c:pt>
                <c:pt idx="4">
                  <c:v>40 - 49</c:v>
                </c:pt>
                <c:pt idx="5">
                  <c:v>50 - 59</c:v>
                </c:pt>
                <c:pt idx="6">
                  <c:v>60 - 69</c:v>
                </c:pt>
                <c:pt idx="7">
                  <c:v>70 - 79</c:v>
                </c:pt>
                <c:pt idx="8">
                  <c:v>80 - 89</c:v>
                </c:pt>
                <c:pt idx="9">
                  <c:v>90 - 99</c:v>
                </c:pt>
                <c:pt idx="10">
                  <c:v>100 - 109</c:v>
                </c:pt>
              </c:strCache>
            </c:strRef>
          </c:cat>
          <c:val>
            <c:numLit>
              <c:formatCode>General</c:formatCode>
              <c:ptCount val="1"/>
              <c:pt idx="0">
                <c:v>1</c:v>
              </c:pt>
            </c:numLit>
          </c:val>
        </c:ser>
        <c:ser>
          <c:idx val="9"/>
          <c:order val="9"/>
          <c:tx>
            <c:v>0 - 9</c:v>
          </c:tx>
          <c:invertIfNegative val="0"/>
          <c:cat>
            <c:strRef>
              <c:f>'pag 3'!$A$52:$A$62</c:f>
              <c:strCache>
                <c:ptCount val="11"/>
                <c:pt idx="0">
                  <c:v>0 - 9</c:v>
                </c:pt>
                <c:pt idx="1">
                  <c:v>10 - 19</c:v>
                </c:pt>
                <c:pt idx="2">
                  <c:v>20 - 29</c:v>
                </c:pt>
                <c:pt idx="3">
                  <c:v>30 - 39</c:v>
                </c:pt>
                <c:pt idx="4">
                  <c:v>40 - 49</c:v>
                </c:pt>
                <c:pt idx="5">
                  <c:v>50 - 59</c:v>
                </c:pt>
                <c:pt idx="6">
                  <c:v>60 - 69</c:v>
                </c:pt>
                <c:pt idx="7">
                  <c:v>70 - 79</c:v>
                </c:pt>
                <c:pt idx="8">
                  <c:v>80 - 89</c:v>
                </c:pt>
                <c:pt idx="9">
                  <c:v>90 - 99</c:v>
                </c:pt>
                <c:pt idx="10">
                  <c:v>100 - 109</c:v>
                </c:pt>
              </c:strCache>
            </c:strRef>
          </c:cat>
          <c:val>
            <c:numLit>
              <c:formatCode>General</c:formatCode>
              <c:ptCount val="1"/>
              <c:pt idx="0">
                <c:v>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173553152"/>
        <c:axId val="173554688"/>
        <c:axId val="0"/>
      </c:bar3DChart>
      <c:catAx>
        <c:axId val="17355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3554688"/>
        <c:crosses val="autoZero"/>
        <c:auto val="1"/>
        <c:lblAlgn val="ctr"/>
        <c:lblOffset val="100"/>
        <c:noMultiLvlLbl val="0"/>
      </c:catAx>
      <c:valAx>
        <c:axId val="17355468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7355315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/>
              <a:t>WILP</a:t>
            </a:r>
          </a:p>
        </c:rich>
      </c:tx>
      <c:layout>
        <c:manualLayout>
          <c:xMode val="edge"/>
          <c:yMode val="edge"/>
          <c:x val="0.4433347331583552"/>
          <c:y val="4.20168067226890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33379991471326"/>
          <c:y val="2.1008446462313021E-2"/>
          <c:w val="0.82666935764764859"/>
          <c:h val="0.84874123707744609"/>
        </c:manualLayout>
      </c:layout>
      <c:barChart>
        <c:barDir val="bar"/>
        <c:grouping val="clustered"/>
        <c:varyColors val="0"/>
        <c:ser>
          <c:idx val="1"/>
          <c:order val="0"/>
          <c:spPr>
            <a:solidFill>
              <a:srgbClr val="FBDB1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'pag 5'!$AK$5:$AK$24</c:f>
              <c:strCache>
                <c:ptCount val="20"/>
                <c:pt idx="0">
                  <c:v>00 t/m 04</c:v>
                </c:pt>
                <c:pt idx="1">
                  <c:v>05 t/m 09</c:v>
                </c:pt>
                <c:pt idx="2">
                  <c:v>10 t/m 14</c:v>
                </c:pt>
                <c:pt idx="3">
                  <c:v>15 t/m 19</c:v>
                </c:pt>
                <c:pt idx="4">
                  <c:v>20 t/m 24</c:v>
                </c:pt>
                <c:pt idx="5">
                  <c:v>25 t/m 29</c:v>
                </c:pt>
                <c:pt idx="6">
                  <c:v>30 t/m 34</c:v>
                </c:pt>
                <c:pt idx="7">
                  <c:v>35 t/m 39</c:v>
                </c:pt>
                <c:pt idx="8">
                  <c:v>40 t/m 44</c:v>
                </c:pt>
                <c:pt idx="9">
                  <c:v>45 t/m 49</c:v>
                </c:pt>
                <c:pt idx="10">
                  <c:v>50 t/m 54</c:v>
                </c:pt>
                <c:pt idx="11">
                  <c:v>55 t/m 59</c:v>
                </c:pt>
                <c:pt idx="12">
                  <c:v>60 t/m 64</c:v>
                </c:pt>
                <c:pt idx="13">
                  <c:v>65 t/m 69</c:v>
                </c:pt>
                <c:pt idx="14">
                  <c:v>70 t/m 74</c:v>
                </c:pt>
                <c:pt idx="15">
                  <c:v>75 t/m 79</c:v>
                </c:pt>
                <c:pt idx="16">
                  <c:v>80 t/m 84</c:v>
                </c:pt>
                <c:pt idx="17">
                  <c:v>85 t/m 89</c:v>
                </c:pt>
                <c:pt idx="18">
                  <c:v>90 t/m 94</c:v>
                </c:pt>
                <c:pt idx="19">
                  <c:v>95+</c:v>
                </c:pt>
              </c:strCache>
            </c:strRef>
          </c:cat>
          <c:val>
            <c:numRef>
              <c:f>'pag 5'!$AP$5:$AP$24</c:f>
              <c:numCache>
                <c:formatCode>General</c:formatCode>
                <c:ptCount val="20"/>
                <c:pt idx="0">
                  <c:v>1.5771812080536913</c:v>
                </c:pt>
                <c:pt idx="1">
                  <c:v>2.3825503355704698</c:v>
                </c:pt>
                <c:pt idx="2">
                  <c:v>2.1140939597315436</c:v>
                </c:pt>
                <c:pt idx="3">
                  <c:v>3.4228187919463089</c:v>
                </c:pt>
                <c:pt idx="4">
                  <c:v>2.9530201342281881</c:v>
                </c:pt>
                <c:pt idx="5">
                  <c:v>1.6107382550335572</c:v>
                </c:pt>
                <c:pt idx="6">
                  <c:v>2.2147651006711411</c:v>
                </c:pt>
                <c:pt idx="7">
                  <c:v>2.348993288590604</c:v>
                </c:pt>
                <c:pt idx="8">
                  <c:v>2.348993288590604</c:v>
                </c:pt>
                <c:pt idx="9">
                  <c:v>3.6577181208053693</c:v>
                </c:pt>
                <c:pt idx="10">
                  <c:v>4.7651006711409396</c:v>
                </c:pt>
                <c:pt idx="11">
                  <c:v>4.8993288590604029</c:v>
                </c:pt>
                <c:pt idx="12">
                  <c:v>4.6644295302013425</c:v>
                </c:pt>
                <c:pt idx="13">
                  <c:v>2.7181208053691277</c:v>
                </c:pt>
                <c:pt idx="14">
                  <c:v>1.9798657718120807</c:v>
                </c:pt>
                <c:pt idx="15">
                  <c:v>1.7114093959731544</c:v>
                </c:pt>
                <c:pt idx="16">
                  <c:v>1.174496644295302</c:v>
                </c:pt>
                <c:pt idx="17">
                  <c:v>0.77181208053691275</c:v>
                </c:pt>
                <c:pt idx="18">
                  <c:v>0.20134228187919465</c:v>
                </c:pt>
                <c:pt idx="19">
                  <c:v>6.7114093959731544E-2</c:v>
                </c:pt>
              </c:numCache>
            </c:numRef>
          </c:val>
        </c:ser>
        <c:ser>
          <c:idx val="0"/>
          <c:order val="1"/>
          <c:spPr>
            <a:solidFill>
              <a:srgbClr val="F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'pag 5'!$AK$5:$AK$24</c:f>
              <c:strCache>
                <c:ptCount val="20"/>
                <c:pt idx="0">
                  <c:v>00 t/m 04</c:v>
                </c:pt>
                <c:pt idx="1">
                  <c:v>05 t/m 09</c:v>
                </c:pt>
                <c:pt idx="2">
                  <c:v>10 t/m 14</c:v>
                </c:pt>
                <c:pt idx="3">
                  <c:v>15 t/m 19</c:v>
                </c:pt>
                <c:pt idx="4">
                  <c:v>20 t/m 24</c:v>
                </c:pt>
                <c:pt idx="5">
                  <c:v>25 t/m 29</c:v>
                </c:pt>
                <c:pt idx="6">
                  <c:v>30 t/m 34</c:v>
                </c:pt>
                <c:pt idx="7">
                  <c:v>35 t/m 39</c:v>
                </c:pt>
                <c:pt idx="8">
                  <c:v>40 t/m 44</c:v>
                </c:pt>
                <c:pt idx="9">
                  <c:v>45 t/m 49</c:v>
                </c:pt>
                <c:pt idx="10">
                  <c:v>50 t/m 54</c:v>
                </c:pt>
                <c:pt idx="11">
                  <c:v>55 t/m 59</c:v>
                </c:pt>
                <c:pt idx="12">
                  <c:v>60 t/m 64</c:v>
                </c:pt>
                <c:pt idx="13">
                  <c:v>65 t/m 69</c:v>
                </c:pt>
                <c:pt idx="14">
                  <c:v>70 t/m 74</c:v>
                </c:pt>
                <c:pt idx="15">
                  <c:v>75 t/m 79</c:v>
                </c:pt>
                <c:pt idx="16">
                  <c:v>80 t/m 84</c:v>
                </c:pt>
                <c:pt idx="17">
                  <c:v>85 t/m 89</c:v>
                </c:pt>
                <c:pt idx="18">
                  <c:v>90 t/m 94</c:v>
                </c:pt>
                <c:pt idx="19">
                  <c:v>95+</c:v>
                </c:pt>
              </c:strCache>
            </c:strRef>
          </c:cat>
          <c:val>
            <c:numRef>
              <c:f>'pag 5'!$AO$5:$AO$24</c:f>
              <c:numCache>
                <c:formatCode>General</c:formatCode>
                <c:ptCount val="20"/>
                <c:pt idx="0">
                  <c:v>2.0469798657718119</c:v>
                </c:pt>
                <c:pt idx="1">
                  <c:v>2.8187919463087248</c:v>
                </c:pt>
                <c:pt idx="2">
                  <c:v>2.6845637583892619</c:v>
                </c:pt>
                <c:pt idx="3">
                  <c:v>4.0268456375838921</c:v>
                </c:pt>
                <c:pt idx="4">
                  <c:v>2.651006711409396</c:v>
                </c:pt>
                <c:pt idx="5">
                  <c:v>2.1140939597315436</c:v>
                </c:pt>
                <c:pt idx="6">
                  <c:v>2.4832214765100673</c:v>
                </c:pt>
                <c:pt idx="7">
                  <c:v>2.7516778523489935</c:v>
                </c:pt>
                <c:pt idx="8">
                  <c:v>1.8120805369127517</c:v>
                </c:pt>
                <c:pt idx="9">
                  <c:v>4.0268456375838921</c:v>
                </c:pt>
                <c:pt idx="10">
                  <c:v>4.8322147651006713</c:v>
                </c:pt>
                <c:pt idx="11">
                  <c:v>5.2348993288590604</c:v>
                </c:pt>
                <c:pt idx="12">
                  <c:v>4.9664429530201346</c:v>
                </c:pt>
                <c:pt idx="13">
                  <c:v>3.8590604026845639</c:v>
                </c:pt>
                <c:pt idx="14">
                  <c:v>2.5503355704697985</c:v>
                </c:pt>
                <c:pt idx="15">
                  <c:v>2.1140939597315436</c:v>
                </c:pt>
                <c:pt idx="16">
                  <c:v>0.80536912751677858</c:v>
                </c:pt>
                <c:pt idx="17">
                  <c:v>0.53691275167785235</c:v>
                </c:pt>
                <c:pt idx="18">
                  <c:v>0.10067114093959732</c:v>
                </c:pt>
                <c:pt idx="1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6921728"/>
        <c:axId val="186923264"/>
      </c:barChart>
      <c:catAx>
        <c:axId val="1869217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18692326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8692326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18692172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0.59055118110236227" l="0.78740157480314965" r="0.39370078740157483" t="0.59055118110236227" header="0.51181102362204722" footer="0.51181102362204722"/>
    <c:pageSetup paperSize="9" orientation="landscape" horizontalDpi="300" vertic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/>
              <a:t>TEUGE</a:t>
            </a:r>
          </a:p>
        </c:rich>
      </c:tx>
      <c:layout>
        <c:manualLayout>
          <c:xMode val="edge"/>
          <c:yMode val="edge"/>
          <c:x val="0.43333473315835519"/>
          <c:y val="4.20168067226890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33379991471326"/>
          <c:y val="2.1008446462313021E-2"/>
          <c:w val="0.82666935764764859"/>
          <c:h val="0.84874123707744609"/>
        </c:manualLayout>
      </c:layout>
      <c:barChart>
        <c:barDir val="bar"/>
        <c:grouping val="clustered"/>
        <c:varyColors val="0"/>
        <c:ser>
          <c:idx val="1"/>
          <c:order val="0"/>
          <c:spPr>
            <a:solidFill>
              <a:srgbClr val="FBDB1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'pag 5'!$BQ$5:$BQ$24</c:f>
              <c:strCache>
                <c:ptCount val="20"/>
                <c:pt idx="0">
                  <c:v>00 t/m 04</c:v>
                </c:pt>
                <c:pt idx="1">
                  <c:v>05 t/m 09</c:v>
                </c:pt>
                <c:pt idx="2">
                  <c:v>10 t/m 14</c:v>
                </c:pt>
                <c:pt idx="3">
                  <c:v>15 t/m 19</c:v>
                </c:pt>
                <c:pt idx="4">
                  <c:v>20 t/m 24</c:v>
                </c:pt>
                <c:pt idx="5">
                  <c:v>25 t/m 29</c:v>
                </c:pt>
                <c:pt idx="6">
                  <c:v>30 t/m 34</c:v>
                </c:pt>
                <c:pt idx="7">
                  <c:v>35 t/m 39</c:v>
                </c:pt>
                <c:pt idx="8">
                  <c:v>40 t/m 44</c:v>
                </c:pt>
                <c:pt idx="9">
                  <c:v>45 t/m 49</c:v>
                </c:pt>
                <c:pt idx="10">
                  <c:v>50 t/m 54</c:v>
                </c:pt>
                <c:pt idx="11">
                  <c:v>55 t/m 59</c:v>
                </c:pt>
                <c:pt idx="12">
                  <c:v>60 t/m 64</c:v>
                </c:pt>
                <c:pt idx="13">
                  <c:v>65 t/m 69</c:v>
                </c:pt>
                <c:pt idx="14">
                  <c:v>70 t/m 74</c:v>
                </c:pt>
                <c:pt idx="15">
                  <c:v>75 t/m 79</c:v>
                </c:pt>
                <c:pt idx="16">
                  <c:v>80 t/m 84</c:v>
                </c:pt>
                <c:pt idx="17">
                  <c:v>85 t/m 89</c:v>
                </c:pt>
                <c:pt idx="18">
                  <c:v>90 t/m 94</c:v>
                </c:pt>
                <c:pt idx="19">
                  <c:v>95+</c:v>
                </c:pt>
              </c:strCache>
            </c:strRef>
          </c:cat>
          <c:val>
            <c:numRef>
              <c:f>'pag 5'!$BV$5:$BV$24</c:f>
              <c:numCache>
                <c:formatCode>General</c:formatCode>
                <c:ptCount val="20"/>
                <c:pt idx="0">
                  <c:v>2.2397891963109355</c:v>
                </c:pt>
                <c:pt idx="1">
                  <c:v>3.0303030303030303</c:v>
                </c:pt>
                <c:pt idx="2">
                  <c:v>3.5573122529644272</c:v>
                </c:pt>
                <c:pt idx="3">
                  <c:v>3.0303030303030303</c:v>
                </c:pt>
                <c:pt idx="4">
                  <c:v>2.6350461133069829</c:v>
                </c:pt>
                <c:pt idx="5">
                  <c:v>2.2397891963109355</c:v>
                </c:pt>
                <c:pt idx="6">
                  <c:v>2.1080368906455864</c:v>
                </c:pt>
                <c:pt idx="7">
                  <c:v>2.5032938076416338</c:v>
                </c:pt>
                <c:pt idx="8">
                  <c:v>2.6350461133069829</c:v>
                </c:pt>
                <c:pt idx="9">
                  <c:v>3.5573122529644272</c:v>
                </c:pt>
                <c:pt idx="10">
                  <c:v>3.820816864295125</c:v>
                </c:pt>
                <c:pt idx="11">
                  <c:v>3.1620553359683794</c:v>
                </c:pt>
                <c:pt idx="12">
                  <c:v>4.4795783926218711</c:v>
                </c:pt>
                <c:pt idx="13">
                  <c:v>3.0303030303030303</c:v>
                </c:pt>
                <c:pt idx="14">
                  <c:v>1.7127799736495388</c:v>
                </c:pt>
                <c:pt idx="15">
                  <c:v>1.5810276679841897</c:v>
                </c:pt>
                <c:pt idx="16">
                  <c:v>1.9762845849802373</c:v>
                </c:pt>
                <c:pt idx="17">
                  <c:v>0.65876152832674573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ser>
          <c:idx val="0"/>
          <c:order val="1"/>
          <c:spPr>
            <a:solidFill>
              <a:srgbClr val="F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'pag 5'!$BQ$5:$BQ$24</c:f>
              <c:strCache>
                <c:ptCount val="20"/>
                <c:pt idx="0">
                  <c:v>00 t/m 04</c:v>
                </c:pt>
                <c:pt idx="1">
                  <c:v>05 t/m 09</c:v>
                </c:pt>
                <c:pt idx="2">
                  <c:v>10 t/m 14</c:v>
                </c:pt>
                <c:pt idx="3">
                  <c:v>15 t/m 19</c:v>
                </c:pt>
                <c:pt idx="4">
                  <c:v>20 t/m 24</c:v>
                </c:pt>
                <c:pt idx="5">
                  <c:v>25 t/m 29</c:v>
                </c:pt>
                <c:pt idx="6">
                  <c:v>30 t/m 34</c:v>
                </c:pt>
                <c:pt idx="7">
                  <c:v>35 t/m 39</c:v>
                </c:pt>
                <c:pt idx="8">
                  <c:v>40 t/m 44</c:v>
                </c:pt>
                <c:pt idx="9">
                  <c:v>45 t/m 49</c:v>
                </c:pt>
                <c:pt idx="10">
                  <c:v>50 t/m 54</c:v>
                </c:pt>
                <c:pt idx="11">
                  <c:v>55 t/m 59</c:v>
                </c:pt>
                <c:pt idx="12">
                  <c:v>60 t/m 64</c:v>
                </c:pt>
                <c:pt idx="13">
                  <c:v>65 t/m 69</c:v>
                </c:pt>
                <c:pt idx="14">
                  <c:v>70 t/m 74</c:v>
                </c:pt>
                <c:pt idx="15">
                  <c:v>75 t/m 79</c:v>
                </c:pt>
                <c:pt idx="16">
                  <c:v>80 t/m 84</c:v>
                </c:pt>
                <c:pt idx="17">
                  <c:v>85 t/m 89</c:v>
                </c:pt>
                <c:pt idx="18">
                  <c:v>90 t/m 94</c:v>
                </c:pt>
                <c:pt idx="19">
                  <c:v>95+</c:v>
                </c:pt>
              </c:strCache>
            </c:strRef>
          </c:cat>
          <c:val>
            <c:numRef>
              <c:f>'pag 5'!$BU$5:$BU$24</c:f>
              <c:numCache>
                <c:formatCode>General</c:formatCode>
                <c:ptCount val="20"/>
                <c:pt idx="0">
                  <c:v>1.9762845849802373</c:v>
                </c:pt>
                <c:pt idx="1">
                  <c:v>1.5810276679841897</c:v>
                </c:pt>
                <c:pt idx="2">
                  <c:v>3.5573122529644272</c:v>
                </c:pt>
                <c:pt idx="3">
                  <c:v>2.2397891963109355</c:v>
                </c:pt>
                <c:pt idx="4">
                  <c:v>2.766798418972332</c:v>
                </c:pt>
                <c:pt idx="5">
                  <c:v>3.4255599472990776</c:v>
                </c:pt>
                <c:pt idx="6">
                  <c:v>2.5032938076416338</c:v>
                </c:pt>
                <c:pt idx="7">
                  <c:v>2.766798418972332</c:v>
                </c:pt>
                <c:pt idx="8">
                  <c:v>3.4255599472990776</c:v>
                </c:pt>
                <c:pt idx="9">
                  <c:v>4.4795783926218711</c:v>
                </c:pt>
                <c:pt idx="10">
                  <c:v>4.0843214756258233</c:v>
                </c:pt>
                <c:pt idx="11">
                  <c:v>4.874835309617918</c:v>
                </c:pt>
                <c:pt idx="12">
                  <c:v>4.0843214756258233</c:v>
                </c:pt>
                <c:pt idx="13">
                  <c:v>4.7430830039525684</c:v>
                </c:pt>
                <c:pt idx="14">
                  <c:v>1.9762845849802373</c:v>
                </c:pt>
                <c:pt idx="15">
                  <c:v>2.1080368906455864</c:v>
                </c:pt>
                <c:pt idx="16">
                  <c:v>0.5270092226613966</c:v>
                </c:pt>
                <c:pt idx="17">
                  <c:v>0.79051383399209485</c:v>
                </c:pt>
                <c:pt idx="18">
                  <c:v>0.13175230566534915</c:v>
                </c:pt>
                <c:pt idx="1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6968704"/>
        <c:axId val="186974592"/>
      </c:barChart>
      <c:catAx>
        <c:axId val="1869687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18697459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8697459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18696870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534961767549958E-2"/>
          <c:y val="3.4381602576686224E-2"/>
          <c:w val="0.88478177843868588"/>
          <c:h val="0.8391723195265411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BDB1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trendline>
            <c:trendlineType val="linear"/>
            <c:dispRSqr val="0"/>
            <c:dispEq val="0"/>
          </c:trendline>
          <c:trendline>
            <c:trendlineType val="linear"/>
            <c:dispRSqr val="0"/>
            <c:dispEq val="0"/>
          </c:trendline>
          <c:trendline>
            <c:trendlineType val="linear"/>
            <c:dispRSqr val="0"/>
            <c:dispEq val="0"/>
          </c:trendline>
          <c:trendline>
            <c:trendlineType val="linear"/>
            <c:dispRSqr val="0"/>
            <c:dispEq val="0"/>
          </c:trendline>
          <c:trendline>
            <c:trendlineType val="linear"/>
            <c:dispRSqr val="0"/>
            <c:dispEq val="0"/>
          </c:trendline>
          <c:trendline>
            <c:trendlineType val="linear"/>
            <c:dispRSqr val="0"/>
            <c:dispEq val="0"/>
          </c:trendline>
          <c:trendline>
            <c:trendlineType val="linear"/>
            <c:dispRSqr val="0"/>
            <c:dispEq val="0"/>
          </c:trendline>
          <c:trendline>
            <c:trendlineType val="linear"/>
            <c:dispRSqr val="0"/>
            <c:dispEq val="0"/>
          </c:trendline>
          <c:cat>
            <c:numRef>
              <c:f>'pag 7'!$A$8:$A$42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'pag 7'!$B$8:$B$42</c:f>
              <c:numCache>
                <c:formatCode>#,##0</c:formatCode>
                <c:ptCount val="35"/>
                <c:pt idx="0">
                  <c:v>23342</c:v>
                </c:pt>
                <c:pt idx="1">
                  <c:v>23598</c:v>
                </c:pt>
                <c:pt idx="2">
                  <c:v>23744</c:v>
                </c:pt>
                <c:pt idx="3">
                  <c:v>23678</c:v>
                </c:pt>
                <c:pt idx="4">
                  <c:v>23633</c:v>
                </c:pt>
                <c:pt idx="5">
                  <c:v>23731</c:v>
                </c:pt>
                <c:pt idx="6">
                  <c:v>23769</c:v>
                </c:pt>
                <c:pt idx="7">
                  <c:v>23678</c:v>
                </c:pt>
                <c:pt idx="8">
                  <c:v>23782</c:v>
                </c:pt>
                <c:pt idx="9">
                  <c:v>23728</c:v>
                </c:pt>
                <c:pt idx="10">
                  <c:v>23777</c:v>
                </c:pt>
                <c:pt idx="11">
                  <c:v>23734</c:v>
                </c:pt>
                <c:pt idx="12">
                  <c:v>23599</c:v>
                </c:pt>
                <c:pt idx="13">
                  <c:v>23651</c:v>
                </c:pt>
                <c:pt idx="14">
                  <c:v>23681</c:v>
                </c:pt>
                <c:pt idx="15">
                  <c:v>23714</c:v>
                </c:pt>
                <c:pt idx="16">
                  <c:v>23739</c:v>
                </c:pt>
                <c:pt idx="17">
                  <c:v>23607</c:v>
                </c:pt>
                <c:pt idx="18">
                  <c:v>23643</c:v>
                </c:pt>
                <c:pt idx="19">
                  <c:v>23560</c:v>
                </c:pt>
                <c:pt idx="20">
                  <c:v>23522</c:v>
                </c:pt>
                <c:pt idx="21">
                  <c:v>23512</c:v>
                </c:pt>
                <c:pt idx="22">
                  <c:v>23659</c:v>
                </c:pt>
                <c:pt idx="23">
                  <c:v>23707</c:v>
                </c:pt>
                <c:pt idx="24">
                  <c:v>23772</c:v>
                </c:pt>
                <c:pt idx="25">
                  <c:v>23705</c:v>
                </c:pt>
                <c:pt idx="26">
                  <c:v>23717</c:v>
                </c:pt>
                <c:pt idx="27">
                  <c:v>23725</c:v>
                </c:pt>
                <c:pt idx="28">
                  <c:v>23769</c:v>
                </c:pt>
                <c:pt idx="29">
                  <c:v>23916</c:v>
                </c:pt>
                <c:pt idx="30">
                  <c:v>23987</c:v>
                </c:pt>
                <c:pt idx="31">
                  <c:v>24201</c:v>
                </c:pt>
                <c:pt idx="32">
                  <c:v>24310</c:v>
                </c:pt>
                <c:pt idx="33">
                  <c:v>24417</c:v>
                </c:pt>
                <c:pt idx="34">
                  <c:v>24550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7067008"/>
        <c:axId val="187085184"/>
      </c:barChart>
      <c:catAx>
        <c:axId val="187067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ourier New"/>
                <a:ea typeface="Courier New"/>
                <a:cs typeface="Courier New"/>
              </a:defRPr>
            </a:pPr>
            <a:endParaRPr lang="nl-NL"/>
          </a:p>
        </c:txPr>
        <c:crossAx val="187085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7085184"/>
        <c:scaling>
          <c:orientation val="minMax"/>
          <c:max val="25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1" i="0" u="none" strike="noStrike" baseline="0">
                <a:solidFill>
                  <a:srgbClr val="000000"/>
                </a:solidFill>
                <a:latin typeface="Courier New"/>
                <a:ea typeface="Courier New"/>
                <a:cs typeface="Courier New"/>
              </a:defRPr>
            </a:pPr>
            <a:endParaRPr lang="nl-NL"/>
          </a:p>
        </c:txPr>
        <c:crossAx val="187067008"/>
        <c:crosses val="autoZero"/>
        <c:crossBetween val="between"/>
      </c:valAx>
      <c:spPr>
        <a:solidFill>
          <a:srgbClr val="C0C0C0"/>
        </a:solidFill>
        <a:ln w="12700"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0.59055118110236227" l="0.78740157480314965" r="0.39370078740157483" t="0.59055118110236227" header="0.51181102362204722" footer="0.51181102362204722"/>
    <c:pageSetup paperSize="11" orientation="landscape" horizontalDpi="300" vertic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/>
              <a:t>Leeftijdsopbouw gemeente Voorst 
01-01-2010 en 01-01-2020</a:t>
            </a:r>
          </a:p>
        </c:rich>
      </c:tx>
      <c:layout>
        <c:manualLayout>
          <c:xMode val="edge"/>
          <c:yMode val="edge"/>
          <c:x val="0.23268206039076378"/>
          <c:y val="1.855670103092783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294849023090587"/>
          <c:y val="0.12371134020618557"/>
          <c:w val="0.73179396092362348"/>
          <c:h val="0.70515463917525778"/>
        </c:manualLayout>
      </c:layout>
      <c:barChart>
        <c:barDir val="bar"/>
        <c:grouping val="clustered"/>
        <c:varyColors val="0"/>
        <c:ser>
          <c:idx val="1"/>
          <c:order val="0"/>
          <c:tx>
            <c:v>2020</c:v>
          </c:tx>
          <c:spPr>
            <a:solidFill>
              <a:srgbClr val="FBDB1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'pag 8'!$A$6:$A$25</c:f>
              <c:strCache>
                <c:ptCount val="20"/>
                <c:pt idx="0">
                  <c:v>00 t/m04</c:v>
                </c:pt>
                <c:pt idx="1">
                  <c:v>05 t/m09</c:v>
                </c:pt>
                <c:pt idx="2">
                  <c:v>10 t/m14</c:v>
                </c:pt>
                <c:pt idx="3">
                  <c:v>15 t/m19</c:v>
                </c:pt>
                <c:pt idx="4">
                  <c:v>20 t/m24</c:v>
                </c:pt>
                <c:pt idx="5">
                  <c:v>25 t/m29</c:v>
                </c:pt>
                <c:pt idx="6">
                  <c:v>30 t/m34</c:v>
                </c:pt>
                <c:pt idx="7">
                  <c:v>35 t/m39</c:v>
                </c:pt>
                <c:pt idx="8">
                  <c:v>40 t/m44</c:v>
                </c:pt>
                <c:pt idx="9">
                  <c:v>45 t/m49</c:v>
                </c:pt>
                <c:pt idx="10">
                  <c:v>50 t/m54</c:v>
                </c:pt>
                <c:pt idx="11">
                  <c:v>55 t/m59</c:v>
                </c:pt>
                <c:pt idx="12">
                  <c:v>60 t/m64</c:v>
                </c:pt>
                <c:pt idx="13">
                  <c:v>65 t/m69</c:v>
                </c:pt>
                <c:pt idx="14">
                  <c:v>70 t/m74</c:v>
                </c:pt>
                <c:pt idx="15">
                  <c:v>75 t/m79</c:v>
                </c:pt>
                <c:pt idx="16">
                  <c:v>80 t/m84</c:v>
                </c:pt>
                <c:pt idx="17">
                  <c:v>85 t/m89</c:v>
                </c:pt>
                <c:pt idx="18">
                  <c:v>90 t/m94</c:v>
                </c:pt>
                <c:pt idx="19">
                  <c:v>95+</c:v>
                </c:pt>
              </c:strCache>
            </c:strRef>
          </c:cat>
          <c:val>
            <c:numRef>
              <c:f>'pag 8'!$H$6:$H$25</c:f>
              <c:numCache>
                <c:formatCode>#,##0</c:formatCode>
                <c:ptCount val="20"/>
                <c:pt idx="0">
                  <c:v>1145</c:v>
                </c:pt>
                <c:pt idx="1">
                  <c:v>1309</c:v>
                </c:pt>
                <c:pt idx="2">
                  <c:v>1390</c:v>
                </c:pt>
                <c:pt idx="3">
                  <c:v>1577</c:v>
                </c:pt>
                <c:pt idx="4">
                  <c:v>1124</c:v>
                </c:pt>
                <c:pt idx="5">
                  <c:v>1058</c:v>
                </c:pt>
                <c:pt idx="6">
                  <c:v>1173</c:v>
                </c:pt>
                <c:pt idx="7">
                  <c:v>1281</c:v>
                </c:pt>
                <c:pt idx="8">
                  <c:v>1209</c:v>
                </c:pt>
                <c:pt idx="9">
                  <c:v>1565</c:v>
                </c:pt>
                <c:pt idx="10">
                  <c:v>1883</c:v>
                </c:pt>
                <c:pt idx="11">
                  <c:v>1992</c:v>
                </c:pt>
                <c:pt idx="12">
                  <c:v>1999</c:v>
                </c:pt>
                <c:pt idx="13">
                  <c:v>1751</c:v>
                </c:pt>
                <c:pt idx="14">
                  <c:v>1630</c:v>
                </c:pt>
                <c:pt idx="15">
                  <c:v>1043</c:v>
                </c:pt>
                <c:pt idx="16">
                  <c:v>741</c:v>
                </c:pt>
                <c:pt idx="17">
                  <c:v>470</c:v>
                </c:pt>
                <c:pt idx="18">
                  <c:v>174</c:v>
                </c:pt>
                <c:pt idx="19">
                  <c:v>36</c:v>
                </c:pt>
              </c:numCache>
            </c:numRef>
          </c:val>
        </c:ser>
        <c:ser>
          <c:idx val="0"/>
          <c:order val="1"/>
          <c:tx>
            <c:v>2010</c:v>
          </c:tx>
          <c:spPr>
            <a:solidFill>
              <a:srgbClr val="F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'pag 8'!$A$6:$A$25</c:f>
              <c:strCache>
                <c:ptCount val="20"/>
                <c:pt idx="0">
                  <c:v>00 t/m04</c:v>
                </c:pt>
                <c:pt idx="1">
                  <c:v>05 t/m09</c:v>
                </c:pt>
                <c:pt idx="2">
                  <c:v>10 t/m14</c:v>
                </c:pt>
                <c:pt idx="3">
                  <c:v>15 t/m19</c:v>
                </c:pt>
                <c:pt idx="4">
                  <c:v>20 t/m24</c:v>
                </c:pt>
                <c:pt idx="5">
                  <c:v>25 t/m29</c:v>
                </c:pt>
                <c:pt idx="6">
                  <c:v>30 t/m34</c:v>
                </c:pt>
                <c:pt idx="7">
                  <c:v>35 t/m39</c:v>
                </c:pt>
                <c:pt idx="8">
                  <c:v>40 t/m44</c:v>
                </c:pt>
                <c:pt idx="9">
                  <c:v>45 t/m49</c:v>
                </c:pt>
                <c:pt idx="10">
                  <c:v>50 t/m54</c:v>
                </c:pt>
                <c:pt idx="11">
                  <c:v>55 t/m59</c:v>
                </c:pt>
                <c:pt idx="12">
                  <c:v>60 t/m64</c:v>
                </c:pt>
                <c:pt idx="13">
                  <c:v>65 t/m69</c:v>
                </c:pt>
                <c:pt idx="14">
                  <c:v>70 t/m74</c:v>
                </c:pt>
                <c:pt idx="15">
                  <c:v>75 t/m79</c:v>
                </c:pt>
                <c:pt idx="16">
                  <c:v>80 t/m84</c:v>
                </c:pt>
                <c:pt idx="17">
                  <c:v>85 t/m89</c:v>
                </c:pt>
                <c:pt idx="18">
                  <c:v>90 t/m94</c:v>
                </c:pt>
                <c:pt idx="19">
                  <c:v>95+</c:v>
                </c:pt>
              </c:strCache>
            </c:strRef>
          </c:cat>
          <c:val>
            <c:numRef>
              <c:f>'pag 8'!$D$6:$D$25</c:f>
              <c:numCache>
                <c:formatCode>#,##0</c:formatCode>
                <c:ptCount val="20"/>
                <c:pt idx="0">
                  <c:v>1103</c:v>
                </c:pt>
                <c:pt idx="1">
                  <c:v>1341</c:v>
                </c:pt>
                <c:pt idx="2">
                  <c:v>1430</c:v>
                </c:pt>
                <c:pt idx="3">
                  <c:v>1637</c:v>
                </c:pt>
                <c:pt idx="4">
                  <c:v>1195</c:v>
                </c:pt>
                <c:pt idx="5">
                  <c:v>1003</c:v>
                </c:pt>
                <c:pt idx="6">
                  <c:v>959</c:v>
                </c:pt>
                <c:pt idx="7">
                  <c:v>1391</c:v>
                </c:pt>
                <c:pt idx="8">
                  <c:v>1733</c:v>
                </c:pt>
                <c:pt idx="9">
                  <c:v>1996</c:v>
                </c:pt>
                <c:pt idx="10">
                  <c:v>1993</c:v>
                </c:pt>
                <c:pt idx="11">
                  <c:v>1884</c:v>
                </c:pt>
                <c:pt idx="12">
                  <c:v>1794</c:v>
                </c:pt>
                <c:pt idx="13">
                  <c:v>1251</c:v>
                </c:pt>
                <c:pt idx="14">
                  <c:v>1043</c:v>
                </c:pt>
                <c:pt idx="15">
                  <c:v>879</c:v>
                </c:pt>
                <c:pt idx="16">
                  <c:v>621</c:v>
                </c:pt>
                <c:pt idx="17">
                  <c:v>360</c:v>
                </c:pt>
                <c:pt idx="18">
                  <c:v>137</c:v>
                </c:pt>
                <c:pt idx="19">
                  <c:v>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5463936"/>
        <c:axId val="185465856"/>
      </c:barChart>
      <c:catAx>
        <c:axId val="18546393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9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leeftijdsgroepen</a:t>
                </a:r>
              </a:p>
            </c:rich>
          </c:tx>
          <c:layout>
            <c:manualLayout>
              <c:xMode val="edge"/>
              <c:yMode val="edge"/>
              <c:x val="7.6376554174067496E-2"/>
              <c:y val="0.3773195876288659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18546585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8546585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aantallen </a:t>
                </a:r>
              </a:p>
            </c:rich>
          </c:tx>
          <c:layout>
            <c:manualLayout>
              <c:xMode val="edge"/>
              <c:yMode val="edge"/>
              <c:x val="0.42984014209591476"/>
              <c:y val="0.88659793814432986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1854639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8898756660746"/>
          <c:y val="0.13608247422680411"/>
          <c:w val="0.15452930728241565"/>
          <c:h val="0.1360824742268041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5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0.98425196850393704" l="1.1417322834645669" r="0.35433070866141736" t="0.98425196850393704" header="0.51181102362204722" footer="0.51181102362204722"/>
    <c:pageSetup paperSize="11" orientation="portrait" horizontalDpi="300" verticalDpi="300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mannen 01-01-2020</c:v>
          </c:tx>
          <c:spPr>
            <a:solidFill>
              <a:srgbClr val="F00000"/>
            </a:solidFill>
          </c:spPr>
          <c:invertIfNegative val="0"/>
          <c:cat>
            <c:strRef>
              <c:f>'pag 2'!$H$9:$H$28</c:f>
              <c:strCache>
                <c:ptCount val="20"/>
                <c:pt idx="0">
                  <c:v>00 t/m 04</c:v>
                </c:pt>
                <c:pt idx="1">
                  <c:v>05 t/m 09</c:v>
                </c:pt>
                <c:pt idx="2">
                  <c:v>10 t/m 14</c:v>
                </c:pt>
                <c:pt idx="3">
                  <c:v>15 t/m 19</c:v>
                </c:pt>
                <c:pt idx="4">
                  <c:v>20 t/m 24</c:v>
                </c:pt>
                <c:pt idx="5">
                  <c:v>25 t/m 29</c:v>
                </c:pt>
                <c:pt idx="6">
                  <c:v>30 t/m 34</c:v>
                </c:pt>
                <c:pt idx="7">
                  <c:v>35 t/m 39</c:v>
                </c:pt>
                <c:pt idx="8">
                  <c:v>40 t/m 44</c:v>
                </c:pt>
                <c:pt idx="9">
                  <c:v>45 t/m 49</c:v>
                </c:pt>
                <c:pt idx="10">
                  <c:v>50 t/m 54</c:v>
                </c:pt>
                <c:pt idx="11">
                  <c:v>55 t/m 59</c:v>
                </c:pt>
                <c:pt idx="12">
                  <c:v>60 t/m 64</c:v>
                </c:pt>
                <c:pt idx="13">
                  <c:v>65 t/m 69</c:v>
                </c:pt>
                <c:pt idx="14">
                  <c:v>70 t/m 74</c:v>
                </c:pt>
                <c:pt idx="15">
                  <c:v>75 t/m 79</c:v>
                </c:pt>
                <c:pt idx="16">
                  <c:v>80 t/m 84</c:v>
                </c:pt>
                <c:pt idx="17">
                  <c:v>85 t/m 89</c:v>
                </c:pt>
                <c:pt idx="18">
                  <c:v>90 t/m 94</c:v>
                </c:pt>
                <c:pt idx="19">
                  <c:v>95+</c:v>
                </c:pt>
              </c:strCache>
            </c:strRef>
          </c:cat>
          <c:val>
            <c:numRef>
              <c:f>'pag 2'!$I$9:$I$28</c:f>
              <c:numCache>
                <c:formatCode>#,##0</c:formatCode>
                <c:ptCount val="20"/>
                <c:pt idx="0">
                  <c:v>589</c:v>
                </c:pt>
                <c:pt idx="1">
                  <c:v>671</c:v>
                </c:pt>
                <c:pt idx="2">
                  <c:v>725</c:v>
                </c:pt>
                <c:pt idx="3">
                  <c:v>830</c:v>
                </c:pt>
                <c:pt idx="4">
                  <c:v>614</c:v>
                </c:pt>
                <c:pt idx="5">
                  <c:v>535</c:v>
                </c:pt>
                <c:pt idx="6">
                  <c:v>575</c:v>
                </c:pt>
                <c:pt idx="7">
                  <c:v>654</c:v>
                </c:pt>
                <c:pt idx="8">
                  <c:v>595</c:v>
                </c:pt>
                <c:pt idx="9">
                  <c:v>783</c:v>
                </c:pt>
                <c:pt idx="10">
                  <c:v>931</c:v>
                </c:pt>
                <c:pt idx="11">
                  <c:v>992</c:v>
                </c:pt>
                <c:pt idx="12">
                  <c:v>985</c:v>
                </c:pt>
                <c:pt idx="13">
                  <c:v>913</c:v>
                </c:pt>
                <c:pt idx="14">
                  <c:v>835</c:v>
                </c:pt>
                <c:pt idx="15">
                  <c:v>490</c:v>
                </c:pt>
                <c:pt idx="16">
                  <c:v>320</c:v>
                </c:pt>
                <c:pt idx="17">
                  <c:v>189</c:v>
                </c:pt>
                <c:pt idx="18">
                  <c:v>48</c:v>
                </c:pt>
                <c:pt idx="19">
                  <c:v>11</c:v>
                </c:pt>
              </c:numCache>
            </c:numRef>
          </c:val>
        </c:ser>
        <c:ser>
          <c:idx val="1"/>
          <c:order val="1"/>
          <c:tx>
            <c:v>vrouwen 01-01-2020</c:v>
          </c:tx>
          <c:spPr>
            <a:solidFill>
              <a:srgbClr val="FBDB19"/>
            </a:solidFill>
          </c:spPr>
          <c:invertIfNegative val="0"/>
          <c:cat>
            <c:strRef>
              <c:f>'pag 2'!$H$9:$H$28</c:f>
              <c:strCache>
                <c:ptCount val="20"/>
                <c:pt idx="0">
                  <c:v>00 t/m 04</c:v>
                </c:pt>
                <c:pt idx="1">
                  <c:v>05 t/m 09</c:v>
                </c:pt>
                <c:pt idx="2">
                  <c:v>10 t/m 14</c:v>
                </c:pt>
                <c:pt idx="3">
                  <c:v>15 t/m 19</c:v>
                </c:pt>
                <c:pt idx="4">
                  <c:v>20 t/m 24</c:v>
                </c:pt>
                <c:pt idx="5">
                  <c:v>25 t/m 29</c:v>
                </c:pt>
                <c:pt idx="6">
                  <c:v>30 t/m 34</c:v>
                </c:pt>
                <c:pt idx="7">
                  <c:v>35 t/m 39</c:v>
                </c:pt>
                <c:pt idx="8">
                  <c:v>40 t/m 44</c:v>
                </c:pt>
                <c:pt idx="9">
                  <c:v>45 t/m 49</c:v>
                </c:pt>
                <c:pt idx="10">
                  <c:v>50 t/m 54</c:v>
                </c:pt>
                <c:pt idx="11">
                  <c:v>55 t/m 59</c:v>
                </c:pt>
                <c:pt idx="12">
                  <c:v>60 t/m 64</c:v>
                </c:pt>
                <c:pt idx="13">
                  <c:v>65 t/m 69</c:v>
                </c:pt>
                <c:pt idx="14">
                  <c:v>70 t/m 74</c:v>
                </c:pt>
                <c:pt idx="15">
                  <c:v>75 t/m 79</c:v>
                </c:pt>
                <c:pt idx="16">
                  <c:v>80 t/m 84</c:v>
                </c:pt>
                <c:pt idx="17">
                  <c:v>85 t/m 89</c:v>
                </c:pt>
                <c:pt idx="18">
                  <c:v>90 t/m 94</c:v>
                </c:pt>
                <c:pt idx="19">
                  <c:v>95+</c:v>
                </c:pt>
              </c:strCache>
            </c:strRef>
          </c:cat>
          <c:val>
            <c:numRef>
              <c:f>'pag 2'!$J$9:$J$28</c:f>
              <c:numCache>
                <c:formatCode>#,##0</c:formatCode>
                <c:ptCount val="20"/>
                <c:pt idx="0">
                  <c:v>556</c:v>
                </c:pt>
                <c:pt idx="1">
                  <c:v>638</c:v>
                </c:pt>
                <c:pt idx="2">
                  <c:v>665</c:v>
                </c:pt>
                <c:pt idx="3">
                  <c:v>747</c:v>
                </c:pt>
                <c:pt idx="4">
                  <c:v>510</c:v>
                </c:pt>
                <c:pt idx="5">
                  <c:v>523</c:v>
                </c:pt>
                <c:pt idx="6">
                  <c:v>598</c:v>
                </c:pt>
                <c:pt idx="7">
                  <c:v>627</c:v>
                </c:pt>
                <c:pt idx="8">
                  <c:v>614</c:v>
                </c:pt>
                <c:pt idx="9">
                  <c:v>782</c:v>
                </c:pt>
                <c:pt idx="10">
                  <c:v>952</c:v>
                </c:pt>
                <c:pt idx="11">
                  <c:v>1000</c:v>
                </c:pt>
                <c:pt idx="12">
                  <c:v>1014</c:v>
                </c:pt>
                <c:pt idx="13">
                  <c:v>838</c:v>
                </c:pt>
                <c:pt idx="14">
                  <c:v>797</c:v>
                </c:pt>
                <c:pt idx="15">
                  <c:v>551</c:v>
                </c:pt>
                <c:pt idx="16">
                  <c:v>421</c:v>
                </c:pt>
                <c:pt idx="17">
                  <c:v>281</c:v>
                </c:pt>
                <c:pt idx="18">
                  <c:v>126</c:v>
                </c:pt>
                <c:pt idx="19">
                  <c:v>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3579648"/>
        <c:axId val="173610112"/>
      </c:barChart>
      <c:catAx>
        <c:axId val="1735796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73610112"/>
        <c:crosses val="autoZero"/>
        <c:auto val="1"/>
        <c:lblAlgn val="ctr"/>
        <c:lblOffset val="100"/>
        <c:noMultiLvlLbl val="0"/>
      </c:catAx>
      <c:valAx>
        <c:axId val="173610112"/>
        <c:scaling>
          <c:orientation val="minMax"/>
        </c:scaling>
        <c:delete val="0"/>
        <c:axPos val="b"/>
        <c:majorGridlines/>
        <c:numFmt formatCode="#,##0" sourceLinked="1"/>
        <c:majorTickMark val="out"/>
        <c:minorTickMark val="none"/>
        <c:tickLblPos val="nextTo"/>
        <c:crossAx val="173579648"/>
        <c:crosses val="autoZero"/>
        <c:crossBetween val="between"/>
      </c:valAx>
      <c:spPr>
        <a:solidFill>
          <a:schemeClr val="bg1">
            <a:lumMod val="85000"/>
          </a:schemeClr>
        </a:solidFill>
      </c:spPr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mannen 2020</c:v>
          </c:tx>
          <c:spPr>
            <a:solidFill>
              <a:srgbClr val="F00000"/>
            </a:solidFill>
          </c:spPr>
          <c:invertIfNegative val="0"/>
          <c:cat>
            <c:strLit>
              <c:ptCount val="8"/>
              <c:pt idx="0">
                <c:v>Twello</c:v>
              </c:pt>
              <c:pt idx="1">
                <c:v> Voorst</c:v>
              </c:pt>
              <c:pt idx="2">
                <c:v> Terwolde</c:v>
              </c:pt>
              <c:pt idx="3">
                <c:v> Wilp</c:v>
              </c:pt>
              <c:pt idx="4">
                <c:v> Klarenbeek</c:v>
              </c:pt>
              <c:pt idx="5">
                <c:v> Nijbroek</c:v>
              </c:pt>
              <c:pt idx="6">
                <c:v> Teuge</c:v>
              </c:pt>
              <c:pt idx="7">
                <c:v> Steenenkamer</c:v>
              </c:pt>
            </c:strLit>
          </c:cat>
          <c:val>
            <c:numRef>
              <c:f>'pag 4'!$I$9:$I$16</c:f>
              <c:numCache>
                <c:formatCode>#,##0</c:formatCode>
                <c:ptCount val="8"/>
                <c:pt idx="0">
                  <c:v>6362</c:v>
                </c:pt>
                <c:pt idx="1">
                  <c:v>1392</c:v>
                </c:pt>
                <c:pt idx="2">
                  <c:v>1281</c:v>
                </c:pt>
                <c:pt idx="3">
                  <c:v>1562</c:v>
                </c:pt>
                <c:pt idx="4">
                  <c:v>778</c:v>
                </c:pt>
                <c:pt idx="5">
                  <c:v>370</c:v>
                </c:pt>
                <c:pt idx="6">
                  <c:v>395</c:v>
                </c:pt>
                <c:pt idx="7">
                  <c:v>146</c:v>
                </c:pt>
              </c:numCache>
            </c:numRef>
          </c:val>
        </c:ser>
        <c:ser>
          <c:idx val="1"/>
          <c:order val="1"/>
          <c:tx>
            <c:v>vrouwen 2020</c:v>
          </c:tx>
          <c:spPr>
            <a:solidFill>
              <a:srgbClr val="FBDB19"/>
            </a:solidFill>
          </c:spPr>
          <c:invertIfNegative val="0"/>
          <c:cat>
            <c:strLit>
              <c:ptCount val="8"/>
              <c:pt idx="0">
                <c:v>Twello</c:v>
              </c:pt>
              <c:pt idx="1">
                <c:v> Voorst</c:v>
              </c:pt>
              <c:pt idx="2">
                <c:v> Terwolde</c:v>
              </c:pt>
              <c:pt idx="3">
                <c:v> Wilp</c:v>
              </c:pt>
              <c:pt idx="4">
                <c:v> Klarenbeek</c:v>
              </c:pt>
              <c:pt idx="5">
                <c:v> Nijbroek</c:v>
              </c:pt>
              <c:pt idx="6">
                <c:v> Teuge</c:v>
              </c:pt>
              <c:pt idx="7">
                <c:v> Steenenkamer</c:v>
              </c:pt>
            </c:strLit>
          </c:cat>
          <c:val>
            <c:numRef>
              <c:f>'pag 4'!$J$9:$J$16</c:f>
              <c:numCache>
                <c:formatCode>#,##0</c:formatCode>
                <c:ptCount val="8"/>
                <c:pt idx="0">
                  <c:v>6745</c:v>
                </c:pt>
                <c:pt idx="1">
                  <c:v>1308</c:v>
                </c:pt>
                <c:pt idx="2">
                  <c:v>1206</c:v>
                </c:pt>
                <c:pt idx="3">
                  <c:v>1418</c:v>
                </c:pt>
                <c:pt idx="4">
                  <c:v>731</c:v>
                </c:pt>
                <c:pt idx="5">
                  <c:v>332</c:v>
                </c:pt>
                <c:pt idx="6">
                  <c:v>364</c:v>
                </c:pt>
                <c:pt idx="7">
                  <c:v>160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3668224"/>
        <c:axId val="173669760"/>
      </c:barChart>
      <c:catAx>
        <c:axId val="17366822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173669760"/>
        <c:crosses val="autoZero"/>
        <c:auto val="1"/>
        <c:lblAlgn val="ctr"/>
        <c:lblOffset val="100"/>
        <c:noMultiLvlLbl val="0"/>
      </c:catAx>
      <c:valAx>
        <c:axId val="173669760"/>
        <c:scaling>
          <c:orientation val="minMax"/>
        </c:scaling>
        <c:delete val="0"/>
        <c:axPos val="b"/>
        <c:majorGridlines/>
        <c:numFmt formatCode="#,##0" sourceLinked="1"/>
        <c:majorTickMark val="out"/>
        <c:minorTickMark val="none"/>
        <c:tickLblPos val="nextTo"/>
        <c:crossAx val="173668224"/>
        <c:crosses val="autoZero"/>
        <c:crossBetween val="between"/>
      </c:valAx>
      <c:spPr>
        <a:solidFill>
          <a:schemeClr val="bg1">
            <a:lumMod val="85000"/>
          </a:schemeClr>
        </a:solidFill>
        <a:effectLst>
          <a:glow rad="127000">
            <a:schemeClr val="bg1">
              <a:lumMod val="65000"/>
            </a:schemeClr>
          </a:glow>
        </a:effectLst>
      </c:spPr>
    </c:plotArea>
    <c:legend>
      <c:legendPos val="r"/>
      <c:layout>
        <c:manualLayout>
          <c:xMode val="edge"/>
          <c:yMode val="edge"/>
          <c:x val="0.80698147462600611"/>
          <c:y val="0.36668052600721929"/>
          <c:w val="0.18137157649248314"/>
          <c:h val="0.21220174437184564"/>
        </c:manualLayout>
      </c:layout>
      <c:overlay val="0"/>
    </c:legend>
    <c:plotVisOnly val="1"/>
    <c:dispBlanksAs val="gap"/>
    <c:showDLblsOverMax val="0"/>
  </c:chart>
  <c:spPr>
    <a:effectLst>
      <a:glow rad="127000">
        <a:schemeClr val="bg1">
          <a:lumMod val="85000"/>
        </a:schemeClr>
      </a:glow>
    </a:effectLst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/>
              <a:t>TWELLO</a:t>
            </a:r>
          </a:p>
        </c:rich>
      </c:tx>
      <c:layout>
        <c:manualLayout>
          <c:xMode val="edge"/>
          <c:yMode val="edge"/>
          <c:x val="0.41333473315835523"/>
          <c:y val="4.20168067226890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33385307034641"/>
          <c:y val="2.1008426578256661E-2"/>
          <c:w val="0.83000270183171165"/>
          <c:h val="0.88235475141714692"/>
        </c:manualLayout>
      </c:layout>
      <c:barChart>
        <c:barDir val="bar"/>
        <c:grouping val="clustered"/>
        <c:varyColors val="0"/>
        <c:ser>
          <c:idx val="1"/>
          <c:order val="0"/>
          <c:tx>
            <c:v>vrouwen</c:v>
          </c:tx>
          <c:spPr>
            <a:solidFill>
              <a:srgbClr val="FBDB1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'pag 5'!$M$5:$M$24</c:f>
              <c:strCache>
                <c:ptCount val="20"/>
                <c:pt idx="0">
                  <c:v>00 t/m 04</c:v>
                </c:pt>
                <c:pt idx="1">
                  <c:v>05 t/m 09</c:v>
                </c:pt>
                <c:pt idx="2">
                  <c:v>10 t/m 14</c:v>
                </c:pt>
                <c:pt idx="3">
                  <c:v>15 t/m 19</c:v>
                </c:pt>
                <c:pt idx="4">
                  <c:v>20 t/m 24</c:v>
                </c:pt>
                <c:pt idx="5">
                  <c:v>25 t/m 29</c:v>
                </c:pt>
                <c:pt idx="6">
                  <c:v>30 t/m 34</c:v>
                </c:pt>
                <c:pt idx="7">
                  <c:v>35 t/m 39</c:v>
                </c:pt>
                <c:pt idx="8">
                  <c:v>40 t/m 44</c:v>
                </c:pt>
                <c:pt idx="9">
                  <c:v>45 t/m 49</c:v>
                </c:pt>
                <c:pt idx="10">
                  <c:v>50 t/m 54</c:v>
                </c:pt>
                <c:pt idx="11">
                  <c:v>55 t/m 59</c:v>
                </c:pt>
                <c:pt idx="12">
                  <c:v>60 t/m 64</c:v>
                </c:pt>
                <c:pt idx="13">
                  <c:v>65 t/m 69</c:v>
                </c:pt>
                <c:pt idx="14">
                  <c:v>70 t/m 74</c:v>
                </c:pt>
                <c:pt idx="15">
                  <c:v>75 t/m 79</c:v>
                </c:pt>
                <c:pt idx="16">
                  <c:v>80 t/m 84</c:v>
                </c:pt>
                <c:pt idx="17">
                  <c:v>85 t/m 89</c:v>
                </c:pt>
                <c:pt idx="18">
                  <c:v>90 t/m 94</c:v>
                </c:pt>
                <c:pt idx="19">
                  <c:v>95+</c:v>
                </c:pt>
              </c:strCache>
            </c:strRef>
          </c:cat>
          <c:val>
            <c:numRef>
              <c:f>'pag 5'!$R$5:$R$24</c:f>
              <c:numCache>
                <c:formatCode>General</c:formatCode>
                <c:ptCount val="20"/>
                <c:pt idx="0">
                  <c:v>2.3651483939879454</c:v>
                </c:pt>
                <c:pt idx="1">
                  <c:v>2.5558861676966504</c:v>
                </c:pt>
                <c:pt idx="2">
                  <c:v>2.7542534523537041</c:v>
                </c:pt>
                <c:pt idx="3">
                  <c:v>2.7161058976119632</c:v>
                </c:pt>
                <c:pt idx="4">
                  <c:v>1.7700465400167849</c:v>
                </c:pt>
                <c:pt idx="5">
                  <c:v>2.3575188830395972</c:v>
                </c:pt>
                <c:pt idx="6">
                  <c:v>2.38803692683299</c:v>
                </c:pt>
                <c:pt idx="7">
                  <c:v>2.7161058976119632</c:v>
                </c:pt>
                <c:pt idx="8">
                  <c:v>2.4643320363164722</c:v>
                </c:pt>
                <c:pt idx="9">
                  <c:v>3.150988021667811</c:v>
                </c:pt>
                <c:pt idx="10">
                  <c:v>3.3798733501182574</c:v>
                </c:pt>
                <c:pt idx="11">
                  <c:v>4.0054932478828107</c:v>
                </c:pt>
                <c:pt idx="12">
                  <c:v>4.2038605325398644</c:v>
                </c:pt>
                <c:pt idx="13">
                  <c:v>3.8529030289158466</c:v>
                </c:pt>
                <c:pt idx="14">
                  <c:v>3.7613488975356679</c:v>
                </c:pt>
                <c:pt idx="15">
                  <c:v>2.6321812771801327</c:v>
                </c:pt>
                <c:pt idx="16">
                  <c:v>2.1591515983825436</c:v>
                </c:pt>
                <c:pt idx="17">
                  <c:v>1.4724956130312046</c:v>
                </c:pt>
                <c:pt idx="18">
                  <c:v>0.64850843060959795</c:v>
                </c:pt>
                <c:pt idx="19">
                  <c:v>0.10681315327687496</c:v>
                </c:pt>
              </c:numCache>
            </c:numRef>
          </c:val>
        </c:ser>
        <c:ser>
          <c:idx val="0"/>
          <c:order val="1"/>
          <c:tx>
            <c:v>mannen</c:v>
          </c:tx>
          <c:spPr>
            <a:solidFill>
              <a:srgbClr val="F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'pag 5'!$M$5:$M$24</c:f>
              <c:strCache>
                <c:ptCount val="20"/>
                <c:pt idx="0">
                  <c:v>00 t/m 04</c:v>
                </c:pt>
                <c:pt idx="1">
                  <c:v>05 t/m 09</c:v>
                </c:pt>
                <c:pt idx="2">
                  <c:v>10 t/m 14</c:v>
                </c:pt>
                <c:pt idx="3">
                  <c:v>15 t/m 19</c:v>
                </c:pt>
                <c:pt idx="4">
                  <c:v>20 t/m 24</c:v>
                </c:pt>
                <c:pt idx="5">
                  <c:v>25 t/m 29</c:v>
                </c:pt>
                <c:pt idx="6">
                  <c:v>30 t/m 34</c:v>
                </c:pt>
                <c:pt idx="7">
                  <c:v>35 t/m 39</c:v>
                </c:pt>
                <c:pt idx="8">
                  <c:v>40 t/m 44</c:v>
                </c:pt>
                <c:pt idx="9">
                  <c:v>45 t/m 49</c:v>
                </c:pt>
                <c:pt idx="10">
                  <c:v>50 t/m 54</c:v>
                </c:pt>
                <c:pt idx="11">
                  <c:v>55 t/m 59</c:v>
                </c:pt>
                <c:pt idx="12">
                  <c:v>60 t/m 64</c:v>
                </c:pt>
                <c:pt idx="13">
                  <c:v>65 t/m 69</c:v>
                </c:pt>
                <c:pt idx="14">
                  <c:v>70 t/m 74</c:v>
                </c:pt>
                <c:pt idx="15">
                  <c:v>75 t/m 79</c:v>
                </c:pt>
                <c:pt idx="16">
                  <c:v>80 t/m 84</c:v>
                </c:pt>
                <c:pt idx="17">
                  <c:v>85 t/m 89</c:v>
                </c:pt>
                <c:pt idx="18">
                  <c:v>90 t/m 94</c:v>
                </c:pt>
                <c:pt idx="19">
                  <c:v>95+</c:v>
                </c:pt>
              </c:strCache>
            </c:strRef>
          </c:cat>
          <c:val>
            <c:numRef>
              <c:f>'pag 5'!$Q$5:$Q$24</c:f>
              <c:numCache>
                <c:formatCode>General</c:formatCode>
                <c:ptCount val="20"/>
                <c:pt idx="0">
                  <c:v>2.3346303501945527</c:v>
                </c:pt>
                <c:pt idx="1">
                  <c:v>2.6092927443350882</c:v>
                </c:pt>
                <c:pt idx="2">
                  <c:v>2.6779583428702218</c:v>
                </c:pt>
                <c:pt idx="3">
                  <c:v>2.8686961165789273</c:v>
                </c:pt>
                <c:pt idx="4">
                  <c:v>2.3575188830395972</c:v>
                </c:pt>
                <c:pt idx="5">
                  <c:v>2.2278171969176777</c:v>
                </c:pt>
                <c:pt idx="6">
                  <c:v>2.3956664377813386</c:v>
                </c:pt>
                <c:pt idx="7">
                  <c:v>2.6703288319218736</c:v>
                </c:pt>
                <c:pt idx="8">
                  <c:v>2.4338139925230795</c:v>
                </c:pt>
                <c:pt idx="9">
                  <c:v>2.9297322041657128</c:v>
                </c:pt>
                <c:pt idx="10">
                  <c:v>3.3798733501182574</c:v>
                </c:pt>
                <c:pt idx="11">
                  <c:v>3.7537193865873197</c:v>
                </c:pt>
                <c:pt idx="12">
                  <c:v>3.807125963225757</c:v>
                </c:pt>
                <c:pt idx="13">
                  <c:v>3.807125963225757</c:v>
                </c:pt>
                <c:pt idx="14">
                  <c:v>3.723201342793927</c:v>
                </c:pt>
                <c:pt idx="15">
                  <c:v>2.1057450217441063</c:v>
                </c:pt>
                <c:pt idx="16">
                  <c:v>1.4801251239795528</c:v>
                </c:pt>
                <c:pt idx="17">
                  <c:v>0.85450522621499969</c:v>
                </c:pt>
                <c:pt idx="18">
                  <c:v>0.22888532845044635</c:v>
                </c:pt>
                <c:pt idx="19">
                  <c:v>8.3924620431830327E-2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4510464"/>
        <c:axId val="174512000"/>
      </c:barChart>
      <c:catAx>
        <c:axId val="1745104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17451200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74512000"/>
        <c:scaling>
          <c:orientation val="minMax"/>
          <c:max val="6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17451046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000244969378829"/>
          <c:y val="4.2016806722689079E-2"/>
          <c:w val="0.20666736657917761"/>
          <c:h val="0.163865987339817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/>
              <a:t>KLARENBEEK</a:t>
            </a:r>
          </a:p>
        </c:rich>
      </c:tx>
      <c:layout>
        <c:manualLayout>
          <c:xMode val="edge"/>
          <c:yMode val="edge"/>
          <c:x val="0.4082415867281623"/>
          <c:y val="0.10216722909636296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74142199836356"/>
          <c:y val="6.015353343989896E-2"/>
          <c:w val="0.85145266841644796"/>
          <c:h val="0.85876620685572203"/>
        </c:manualLayout>
      </c:layout>
      <c:barChart>
        <c:barDir val="bar"/>
        <c:grouping val="clustered"/>
        <c:varyColors val="0"/>
        <c:ser>
          <c:idx val="1"/>
          <c:order val="0"/>
          <c:spPr>
            <a:solidFill>
              <a:srgbClr val="FBDB1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'pag 5'!$AS$5:$AS$24</c:f>
              <c:strCache>
                <c:ptCount val="20"/>
                <c:pt idx="0">
                  <c:v>00 t/m 04</c:v>
                </c:pt>
                <c:pt idx="1">
                  <c:v>05 t/m 09</c:v>
                </c:pt>
                <c:pt idx="2">
                  <c:v>10 t/m 14</c:v>
                </c:pt>
                <c:pt idx="3">
                  <c:v>15 t/m 19</c:v>
                </c:pt>
                <c:pt idx="4">
                  <c:v>20 t/m 24</c:v>
                </c:pt>
                <c:pt idx="5">
                  <c:v>25 t/m 29</c:v>
                </c:pt>
                <c:pt idx="6">
                  <c:v>30 t/m 34</c:v>
                </c:pt>
                <c:pt idx="7">
                  <c:v>35 t/m 39</c:v>
                </c:pt>
                <c:pt idx="8">
                  <c:v>40 t/m 44</c:v>
                </c:pt>
                <c:pt idx="9">
                  <c:v>45 t/m 49</c:v>
                </c:pt>
                <c:pt idx="10">
                  <c:v>50 t/m 54</c:v>
                </c:pt>
                <c:pt idx="11">
                  <c:v>55 t/m 59</c:v>
                </c:pt>
                <c:pt idx="12">
                  <c:v>60 t/m 64</c:v>
                </c:pt>
                <c:pt idx="13">
                  <c:v>65 t/m 69</c:v>
                </c:pt>
                <c:pt idx="14">
                  <c:v>70 t/m 74</c:v>
                </c:pt>
                <c:pt idx="15">
                  <c:v>75 t/m 79</c:v>
                </c:pt>
                <c:pt idx="16">
                  <c:v>80 t/m 84</c:v>
                </c:pt>
                <c:pt idx="17">
                  <c:v>85 t/m 89</c:v>
                </c:pt>
                <c:pt idx="18">
                  <c:v>90 t/m 94</c:v>
                </c:pt>
                <c:pt idx="19">
                  <c:v>95+</c:v>
                </c:pt>
              </c:strCache>
            </c:strRef>
          </c:cat>
          <c:val>
            <c:numRef>
              <c:f>'pag 5'!$AX$5:$AX$24</c:f>
              <c:numCache>
                <c:formatCode>General</c:formatCode>
                <c:ptCount val="20"/>
                <c:pt idx="0">
                  <c:v>2.1206096752816435</c:v>
                </c:pt>
                <c:pt idx="1">
                  <c:v>2.5182239893969514</c:v>
                </c:pt>
                <c:pt idx="2">
                  <c:v>3.313452617627568</c:v>
                </c:pt>
                <c:pt idx="3">
                  <c:v>2.7170311464546058</c:v>
                </c:pt>
                <c:pt idx="4">
                  <c:v>1.9218025182239893</c:v>
                </c:pt>
                <c:pt idx="5">
                  <c:v>2.1868787276341948</c:v>
                </c:pt>
                <c:pt idx="6">
                  <c:v>2.982107355864811</c:v>
                </c:pt>
                <c:pt idx="7">
                  <c:v>1.9218025182239893</c:v>
                </c:pt>
                <c:pt idx="8">
                  <c:v>3.180914512922465</c:v>
                </c:pt>
                <c:pt idx="9">
                  <c:v>3.180914512922465</c:v>
                </c:pt>
                <c:pt idx="10">
                  <c:v>3.9098740888005299</c:v>
                </c:pt>
                <c:pt idx="11">
                  <c:v>4.3074884029158387</c:v>
                </c:pt>
                <c:pt idx="12">
                  <c:v>4.1086812458581843</c:v>
                </c:pt>
                <c:pt idx="13">
                  <c:v>3.2471835652750163</c:v>
                </c:pt>
                <c:pt idx="14">
                  <c:v>2.9158383035122597</c:v>
                </c:pt>
                <c:pt idx="15">
                  <c:v>1.5904572564612325</c:v>
                </c:pt>
                <c:pt idx="16">
                  <c:v>0.99403578528827041</c:v>
                </c:pt>
                <c:pt idx="17">
                  <c:v>0.9277667329357191</c:v>
                </c:pt>
                <c:pt idx="18">
                  <c:v>0.39761431411530812</c:v>
                </c:pt>
                <c:pt idx="19">
                  <c:v>0</c:v>
                </c:pt>
              </c:numCache>
            </c:numRef>
          </c:val>
        </c:ser>
        <c:ser>
          <c:idx val="0"/>
          <c:order val="1"/>
          <c:spPr>
            <a:solidFill>
              <a:srgbClr val="F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'pag 5'!$AS$5:$AS$24</c:f>
              <c:strCache>
                <c:ptCount val="20"/>
                <c:pt idx="0">
                  <c:v>00 t/m 04</c:v>
                </c:pt>
                <c:pt idx="1">
                  <c:v>05 t/m 09</c:v>
                </c:pt>
                <c:pt idx="2">
                  <c:v>10 t/m 14</c:v>
                </c:pt>
                <c:pt idx="3">
                  <c:v>15 t/m 19</c:v>
                </c:pt>
                <c:pt idx="4">
                  <c:v>20 t/m 24</c:v>
                </c:pt>
                <c:pt idx="5">
                  <c:v>25 t/m 29</c:v>
                </c:pt>
                <c:pt idx="6">
                  <c:v>30 t/m 34</c:v>
                </c:pt>
                <c:pt idx="7">
                  <c:v>35 t/m 39</c:v>
                </c:pt>
                <c:pt idx="8">
                  <c:v>40 t/m 44</c:v>
                </c:pt>
                <c:pt idx="9">
                  <c:v>45 t/m 49</c:v>
                </c:pt>
                <c:pt idx="10">
                  <c:v>50 t/m 54</c:v>
                </c:pt>
                <c:pt idx="11">
                  <c:v>55 t/m 59</c:v>
                </c:pt>
                <c:pt idx="12">
                  <c:v>60 t/m 64</c:v>
                </c:pt>
                <c:pt idx="13">
                  <c:v>65 t/m 69</c:v>
                </c:pt>
                <c:pt idx="14">
                  <c:v>70 t/m 74</c:v>
                </c:pt>
                <c:pt idx="15">
                  <c:v>75 t/m 79</c:v>
                </c:pt>
                <c:pt idx="16">
                  <c:v>80 t/m 84</c:v>
                </c:pt>
                <c:pt idx="17">
                  <c:v>85 t/m 89</c:v>
                </c:pt>
                <c:pt idx="18">
                  <c:v>90 t/m 94</c:v>
                </c:pt>
                <c:pt idx="19">
                  <c:v>95+</c:v>
                </c:pt>
              </c:strCache>
            </c:strRef>
          </c:cat>
          <c:val>
            <c:numRef>
              <c:f>'pag 5'!$AW$5:$AW$24</c:f>
              <c:numCache>
                <c:formatCode>General</c:formatCode>
                <c:ptCount val="20"/>
                <c:pt idx="0">
                  <c:v>1.9880715705765408</c:v>
                </c:pt>
                <c:pt idx="1">
                  <c:v>2.8495692511597084</c:v>
                </c:pt>
                <c:pt idx="2">
                  <c:v>4.1086812458581843</c:v>
                </c:pt>
                <c:pt idx="3">
                  <c:v>3.9761431411530817</c:v>
                </c:pt>
                <c:pt idx="4">
                  <c:v>2.7833001988071571</c:v>
                </c:pt>
                <c:pt idx="5">
                  <c:v>2.8495692511597084</c:v>
                </c:pt>
                <c:pt idx="6">
                  <c:v>2.5182239893969514</c:v>
                </c:pt>
                <c:pt idx="7">
                  <c:v>2.7170311464546058</c:v>
                </c:pt>
                <c:pt idx="8">
                  <c:v>2.4519549370444005</c:v>
                </c:pt>
                <c:pt idx="9">
                  <c:v>2.982107355864811</c:v>
                </c:pt>
                <c:pt idx="10">
                  <c:v>3.5785288270377733</c:v>
                </c:pt>
                <c:pt idx="11">
                  <c:v>4.1749502982107352</c:v>
                </c:pt>
                <c:pt idx="12">
                  <c:v>4.6388336646785957</c:v>
                </c:pt>
                <c:pt idx="13">
                  <c:v>3.1146454605699136</c:v>
                </c:pt>
                <c:pt idx="14">
                  <c:v>3.313452617627568</c:v>
                </c:pt>
                <c:pt idx="15">
                  <c:v>1.9218025182239893</c:v>
                </c:pt>
                <c:pt idx="16">
                  <c:v>0.86149768058316778</c:v>
                </c:pt>
                <c:pt idx="17">
                  <c:v>0.59642147117296218</c:v>
                </c:pt>
                <c:pt idx="18">
                  <c:v>0.13253810470510272</c:v>
                </c:pt>
                <c:pt idx="1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636672"/>
        <c:axId val="176638208"/>
      </c:barChart>
      <c:catAx>
        <c:axId val="1766366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17663820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7663820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17663667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/>
              <a:t>VOORST
</a:t>
            </a:r>
          </a:p>
        </c:rich>
      </c:tx>
      <c:layout>
        <c:manualLayout>
          <c:xMode val="edge"/>
          <c:yMode val="edge"/>
          <c:x val="0.41333473315835523"/>
          <c:y val="4.20168067226890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33379991471326"/>
          <c:y val="2.1008446462313021E-2"/>
          <c:w val="0.82666935764764859"/>
          <c:h val="0.84874123707744609"/>
        </c:manualLayout>
      </c:layout>
      <c:barChart>
        <c:barDir val="bar"/>
        <c:grouping val="clustered"/>
        <c:varyColors val="0"/>
        <c:ser>
          <c:idx val="1"/>
          <c:order val="0"/>
          <c:spPr>
            <a:solidFill>
              <a:srgbClr val="FBDB1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'pag 5'!$U$5:$U$24</c:f>
              <c:strCache>
                <c:ptCount val="20"/>
                <c:pt idx="0">
                  <c:v>00 t/m 04</c:v>
                </c:pt>
                <c:pt idx="1">
                  <c:v>05 t/m 09</c:v>
                </c:pt>
                <c:pt idx="2">
                  <c:v>10 t/m 14</c:v>
                </c:pt>
                <c:pt idx="3">
                  <c:v>15 t/m 19</c:v>
                </c:pt>
                <c:pt idx="4">
                  <c:v>20 t/m 24</c:v>
                </c:pt>
                <c:pt idx="5">
                  <c:v>25 t/m 29</c:v>
                </c:pt>
                <c:pt idx="6">
                  <c:v>30 t/m 34</c:v>
                </c:pt>
                <c:pt idx="7">
                  <c:v>35 t/m 39</c:v>
                </c:pt>
                <c:pt idx="8">
                  <c:v>40 t/m 44</c:v>
                </c:pt>
                <c:pt idx="9">
                  <c:v>45 t/m 49</c:v>
                </c:pt>
                <c:pt idx="10">
                  <c:v>50 t/m 54</c:v>
                </c:pt>
                <c:pt idx="11">
                  <c:v>55 t/m 59</c:v>
                </c:pt>
                <c:pt idx="12">
                  <c:v>60 t/m 64</c:v>
                </c:pt>
                <c:pt idx="13">
                  <c:v>65 t/m 69</c:v>
                </c:pt>
                <c:pt idx="14">
                  <c:v>70 t/m 74</c:v>
                </c:pt>
                <c:pt idx="15">
                  <c:v>75 t/m 79</c:v>
                </c:pt>
                <c:pt idx="16">
                  <c:v>80 t/m 84</c:v>
                </c:pt>
                <c:pt idx="17">
                  <c:v>85 t/m 89</c:v>
                </c:pt>
                <c:pt idx="18">
                  <c:v>90 t/m 94</c:v>
                </c:pt>
                <c:pt idx="19">
                  <c:v>95+</c:v>
                </c:pt>
              </c:strCache>
            </c:strRef>
          </c:cat>
          <c:val>
            <c:numRef>
              <c:f>'pag 5'!$Z$5:$Z$24</c:f>
              <c:numCache>
                <c:formatCode>General</c:formatCode>
                <c:ptCount val="20"/>
                <c:pt idx="0">
                  <c:v>2</c:v>
                </c:pt>
                <c:pt idx="1">
                  <c:v>2.4074074074074074</c:v>
                </c:pt>
                <c:pt idx="2">
                  <c:v>3.0370370370370372</c:v>
                </c:pt>
                <c:pt idx="3">
                  <c:v>3.8518518518518521</c:v>
                </c:pt>
                <c:pt idx="4">
                  <c:v>2</c:v>
                </c:pt>
                <c:pt idx="5">
                  <c:v>2.1851851851851851</c:v>
                </c:pt>
                <c:pt idx="6">
                  <c:v>2.1851851851851851</c:v>
                </c:pt>
                <c:pt idx="7">
                  <c:v>2.5925925925925926</c:v>
                </c:pt>
                <c:pt idx="8">
                  <c:v>2.2592592592592591</c:v>
                </c:pt>
                <c:pt idx="9">
                  <c:v>3.2962962962962963</c:v>
                </c:pt>
                <c:pt idx="10">
                  <c:v>3.6666666666666665</c:v>
                </c:pt>
                <c:pt idx="11">
                  <c:v>4.0740740740740744</c:v>
                </c:pt>
                <c:pt idx="12">
                  <c:v>3.3703703703703702</c:v>
                </c:pt>
                <c:pt idx="13">
                  <c:v>2.9629629629629632</c:v>
                </c:pt>
                <c:pt idx="14">
                  <c:v>2.9629629629629632</c:v>
                </c:pt>
                <c:pt idx="15">
                  <c:v>2.2222222222222223</c:v>
                </c:pt>
                <c:pt idx="16">
                  <c:v>1.3703703703703705</c:v>
                </c:pt>
                <c:pt idx="17">
                  <c:v>1.074074074074074</c:v>
                </c:pt>
                <c:pt idx="18">
                  <c:v>0.66666666666666674</c:v>
                </c:pt>
                <c:pt idx="19">
                  <c:v>0.25925925925925924</c:v>
                </c:pt>
              </c:numCache>
            </c:numRef>
          </c:val>
        </c:ser>
        <c:ser>
          <c:idx val="0"/>
          <c:order val="1"/>
          <c:spPr>
            <a:solidFill>
              <a:srgbClr val="F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'pag 5'!$U$5:$U$24</c:f>
              <c:strCache>
                <c:ptCount val="20"/>
                <c:pt idx="0">
                  <c:v>00 t/m 04</c:v>
                </c:pt>
                <c:pt idx="1">
                  <c:v>05 t/m 09</c:v>
                </c:pt>
                <c:pt idx="2">
                  <c:v>10 t/m 14</c:v>
                </c:pt>
                <c:pt idx="3">
                  <c:v>15 t/m 19</c:v>
                </c:pt>
                <c:pt idx="4">
                  <c:v>20 t/m 24</c:v>
                </c:pt>
                <c:pt idx="5">
                  <c:v>25 t/m 29</c:v>
                </c:pt>
                <c:pt idx="6">
                  <c:v>30 t/m 34</c:v>
                </c:pt>
                <c:pt idx="7">
                  <c:v>35 t/m 39</c:v>
                </c:pt>
                <c:pt idx="8">
                  <c:v>40 t/m 44</c:v>
                </c:pt>
                <c:pt idx="9">
                  <c:v>45 t/m 49</c:v>
                </c:pt>
                <c:pt idx="10">
                  <c:v>50 t/m 54</c:v>
                </c:pt>
                <c:pt idx="11">
                  <c:v>55 t/m 59</c:v>
                </c:pt>
                <c:pt idx="12">
                  <c:v>60 t/m 64</c:v>
                </c:pt>
                <c:pt idx="13">
                  <c:v>65 t/m 69</c:v>
                </c:pt>
                <c:pt idx="14">
                  <c:v>70 t/m 74</c:v>
                </c:pt>
                <c:pt idx="15">
                  <c:v>75 t/m 79</c:v>
                </c:pt>
                <c:pt idx="16">
                  <c:v>80 t/m 84</c:v>
                </c:pt>
                <c:pt idx="17">
                  <c:v>85 t/m 89</c:v>
                </c:pt>
                <c:pt idx="18">
                  <c:v>90 t/m 94</c:v>
                </c:pt>
                <c:pt idx="19">
                  <c:v>95+</c:v>
                </c:pt>
              </c:strCache>
            </c:strRef>
          </c:cat>
          <c:val>
            <c:numRef>
              <c:f>'pag 5'!$Y$5:$Y$24</c:f>
              <c:numCache>
                <c:formatCode>General</c:formatCode>
                <c:ptCount val="20"/>
                <c:pt idx="0">
                  <c:v>2.4074074074074074</c:v>
                </c:pt>
                <c:pt idx="1">
                  <c:v>2.925925925925926</c:v>
                </c:pt>
                <c:pt idx="2">
                  <c:v>3.6296296296296298</c:v>
                </c:pt>
                <c:pt idx="3">
                  <c:v>5.1481481481481479</c:v>
                </c:pt>
                <c:pt idx="4">
                  <c:v>2.3703703703703702</c:v>
                </c:pt>
                <c:pt idx="5">
                  <c:v>2.0370370370370372</c:v>
                </c:pt>
                <c:pt idx="6">
                  <c:v>2.2962962962962963</c:v>
                </c:pt>
                <c:pt idx="7">
                  <c:v>2.4074074074074074</c:v>
                </c:pt>
                <c:pt idx="8">
                  <c:v>2.3703703703703702</c:v>
                </c:pt>
                <c:pt idx="9">
                  <c:v>3.4444444444444446</c:v>
                </c:pt>
                <c:pt idx="10">
                  <c:v>4.1111111111111116</c:v>
                </c:pt>
                <c:pt idx="11">
                  <c:v>3.6296296296296298</c:v>
                </c:pt>
                <c:pt idx="12">
                  <c:v>3.8888888888888888</c:v>
                </c:pt>
                <c:pt idx="13">
                  <c:v>3.2962962962962963</c:v>
                </c:pt>
                <c:pt idx="14">
                  <c:v>3.1111111111111112</c:v>
                </c:pt>
                <c:pt idx="15">
                  <c:v>1.6296296296296295</c:v>
                </c:pt>
                <c:pt idx="16">
                  <c:v>1.5925925925925926</c:v>
                </c:pt>
                <c:pt idx="17">
                  <c:v>0.96296296296296302</c:v>
                </c:pt>
                <c:pt idx="18">
                  <c:v>0.29629629629629628</c:v>
                </c:pt>
                <c:pt idx="1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679552"/>
        <c:axId val="176689536"/>
      </c:barChart>
      <c:catAx>
        <c:axId val="1766795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17668953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76689536"/>
        <c:scaling>
          <c:orientation val="minMax"/>
          <c:max val="6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17667955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/>
              <a:t>NIJBROEK</a:t>
            </a:r>
          </a:p>
        </c:rich>
      </c:tx>
      <c:layout>
        <c:manualLayout>
          <c:xMode val="edge"/>
          <c:yMode val="edge"/>
          <c:x val="0.39666806649168856"/>
          <c:y val="4.20168067226890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33379991471326"/>
          <c:y val="2.1008446462313021E-2"/>
          <c:w val="0.82666935764764859"/>
          <c:h val="0.84874123707744609"/>
        </c:manualLayout>
      </c:layout>
      <c:barChart>
        <c:barDir val="bar"/>
        <c:grouping val="clustered"/>
        <c:varyColors val="0"/>
        <c:ser>
          <c:idx val="1"/>
          <c:order val="0"/>
          <c:spPr>
            <a:solidFill>
              <a:srgbClr val="FBDB1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'pag 5'!$BA$5:$BA$24</c:f>
              <c:strCache>
                <c:ptCount val="20"/>
                <c:pt idx="0">
                  <c:v>00 t/m 04</c:v>
                </c:pt>
                <c:pt idx="1">
                  <c:v>05 t/m 09</c:v>
                </c:pt>
                <c:pt idx="2">
                  <c:v>10 t/m 14</c:v>
                </c:pt>
                <c:pt idx="3">
                  <c:v>15 t/m 19</c:v>
                </c:pt>
                <c:pt idx="4">
                  <c:v>20 t/m 24</c:v>
                </c:pt>
                <c:pt idx="5">
                  <c:v>25 t/m 29</c:v>
                </c:pt>
                <c:pt idx="6">
                  <c:v>30 t/m 34</c:v>
                </c:pt>
                <c:pt idx="7">
                  <c:v>35 t/m 39</c:v>
                </c:pt>
                <c:pt idx="8">
                  <c:v>40 t/m 44</c:v>
                </c:pt>
                <c:pt idx="9">
                  <c:v>45 t/m 49</c:v>
                </c:pt>
                <c:pt idx="10">
                  <c:v>50 t/m 54</c:v>
                </c:pt>
                <c:pt idx="11">
                  <c:v>55 t/m 59</c:v>
                </c:pt>
                <c:pt idx="12">
                  <c:v>60 t/m 64</c:v>
                </c:pt>
                <c:pt idx="13">
                  <c:v>65 t/m 69</c:v>
                </c:pt>
                <c:pt idx="14">
                  <c:v>70 t/m 74</c:v>
                </c:pt>
                <c:pt idx="15">
                  <c:v>75 t/m 79</c:v>
                </c:pt>
                <c:pt idx="16">
                  <c:v>80 t/m 84</c:v>
                </c:pt>
                <c:pt idx="17">
                  <c:v>85 t/m 89</c:v>
                </c:pt>
                <c:pt idx="18">
                  <c:v>90 t/m 94</c:v>
                </c:pt>
                <c:pt idx="19">
                  <c:v>95+</c:v>
                </c:pt>
              </c:strCache>
            </c:strRef>
          </c:cat>
          <c:val>
            <c:numRef>
              <c:f>'pag 5'!$BF$5:$BF$24</c:f>
              <c:numCache>
                <c:formatCode>General</c:formatCode>
                <c:ptCount val="20"/>
                <c:pt idx="0">
                  <c:v>2.8490028490028489</c:v>
                </c:pt>
                <c:pt idx="1">
                  <c:v>2.5641025641025639</c:v>
                </c:pt>
                <c:pt idx="2">
                  <c:v>1.1396011396011396</c:v>
                </c:pt>
                <c:pt idx="3">
                  <c:v>3.8461538461538463</c:v>
                </c:pt>
                <c:pt idx="4">
                  <c:v>2.9914529914529915</c:v>
                </c:pt>
                <c:pt idx="5">
                  <c:v>2.2792022792022792</c:v>
                </c:pt>
                <c:pt idx="6">
                  <c:v>3.133903133903134</c:v>
                </c:pt>
                <c:pt idx="7">
                  <c:v>1.7094017094017095</c:v>
                </c:pt>
                <c:pt idx="8">
                  <c:v>2.7065527065527064</c:v>
                </c:pt>
                <c:pt idx="9">
                  <c:v>2.7065527065527064</c:v>
                </c:pt>
                <c:pt idx="10">
                  <c:v>4.700854700854701</c:v>
                </c:pt>
                <c:pt idx="11">
                  <c:v>4.5584045584045585</c:v>
                </c:pt>
                <c:pt idx="12">
                  <c:v>4.2735042735042734</c:v>
                </c:pt>
                <c:pt idx="13">
                  <c:v>3.2763532763532761</c:v>
                </c:pt>
                <c:pt idx="14">
                  <c:v>2.2792022792022792</c:v>
                </c:pt>
                <c:pt idx="15">
                  <c:v>1.1396011396011396</c:v>
                </c:pt>
                <c:pt idx="16">
                  <c:v>0.71225071225071224</c:v>
                </c:pt>
                <c:pt idx="17">
                  <c:v>0.28490028490028491</c:v>
                </c:pt>
                <c:pt idx="18">
                  <c:v>0.14245014245014245</c:v>
                </c:pt>
                <c:pt idx="19">
                  <c:v>0</c:v>
                </c:pt>
              </c:numCache>
            </c:numRef>
          </c:val>
        </c:ser>
        <c:ser>
          <c:idx val="0"/>
          <c:order val="1"/>
          <c:spPr>
            <a:solidFill>
              <a:srgbClr val="F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'pag 5'!$BA$5:$BA$24</c:f>
              <c:strCache>
                <c:ptCount val="20"/>
                <c:pt idx="0">
                  <c:v>00 t/m 04</c:v>
                </c:pt>
                <c:pt idx="1">
                  <c:v>05 t/m 09</c:v>
                </c:pt>
                <c:pt idx="2">
                  <c:v>10 t/m 14</c:v>
                </c:pt>
                <c:pt idx="3">
                  <c:v>15 t/m 19</c:v>
                </c:pt>
                <c:pt idx="4">
                  <c:v>20 t/m 24</c:v>
                </c:pt>
                <c:pt idx="5">
                  <c:v>25 t/m 29</c:v>
                </c:pt>
                <c:pt idx="6">
                  <c:v>30 t/m 34</c:v>
                </c:pt>
                <c:pt idx="7">
                  <c:v>35 t/m 39</c:v>
                </c:pt>
                <c:pt idx="8">
                  <c:v>40 t/m 44</c:v>
                </c:pt>
                <c:pt idx="9">
                  <c:v>45 t/m 49</c:v>
                </c:pt>
                <c:pt idx="10">
                  <c:v>50 t/m 54</c:v>
                </c:pt>
                <c:pt idx="11">
                  <c:v>55 t/m 59</c:v>
                </c:pt>
                <c:pt idx="12">
                  <c:v>60 t/m 64</c:v>
                </c:pt>
                <c:pt idx="13">
                  <c:v>65 t/m 69</c:v>
                </c:pt>
                <c:pt idx="14">
                  <c:v>70 t/m 74</c:v>
                </c:pt>
                <c:pt idx="15">
                  <c:v>75 t/m 79</c:v>
                </c:pt>
                <c:pt idx="16">
                  <c:v>80 t/m 84</c:v>
                </c:pt>
                <c:pt idx="17">
                  <c:v>85 t/m 89</c:v>
                </c:pt>
                <c:pt idx="18">
                  <c:v>90 t/m 94</c:v>
                </c:pt>
                <c:pt idx="19">
                  <c:v>95+</c:v>
                </c:pt>
              </c:strCache>
            </c:strRef>
          </c:cat>
          <c:val>
            <c:numRef>
              <c:f>'pag 5'!$BE$5:$BE$24</c:f>
              <c:numCache>
                <c:formatCode>General</c:formatCode>
                <c:ptCount val="20"/>
                <c:pt idx="0">
                  <c:v>3.9886039886039883</c:v>
                </c:pt>
                <c:pt idx="1">
                  <c:v>3.7037037037037033</c:v>
                </c:pt>
                <c:pt idx="2">
                  <c:v>2.8490028490028489</c:v>
                </c:pt>
                <c:pt idx="3">
                  <c:v>3.8461538461538463</c:v>
                </c:pt>
                <c:pt idx="4">
                  <c:v>2.2792022792022792</c:v>
                </c:pt>
                <c:pt idx="5">
                  <c:v>1.8518518518518516</c:v>
                </c:pt>
                <c:pt idx="6">
                  <c:v>2.5641025641025639</c:v>
                </c:pt>
                <c:pt idx="7">
                  <c:v>2.9914529914529915</c:v>
                </c:pt>
                <c:pt idx="8">
                  <c:v>2.4216524216524213</c:v>
                </c:pt>
                <c:pt idx="9">
                  <c:v>2.5641025641025639</c:v>
                </c:pt>
                <c:pt idx="10">
                  <c:v>3.9886039886039883</c:v>
                </c:pt>
                <c:pt idx="11">
                  <c:v>4.5584045584045585</c:v>
                </c:pt>
                <c:pt idx="12">
                  <c:v>5.5555555555555554</c:v>
                </c:pt>
                <c:pt idx="13">
                  <c:v>3.8461538461538463</c:v>
                </c:pt>
                <c:pt idx="14">
                  <c:v>3.2763532763532761</c:v>
                </c:pt>
                <c:pt idx="15">
                  <c:v>0.85470085470085477</c:v>
                </c:pt>
                <c:pt idx="16">
                  <c:v>1.2820512820512819</c:v>
                </c:pt>
                <c:pt idx="17">
                  <c:v>0.14245014245014245</c:v>
                </c:pt>
                <c:pt idx="18">
                  <c:v>0.14245014245014245</c:v>
                </c:pt>
                <c:pt idx="1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696320"/>
        <c:axId val="176718592"/>
      </c:barChart>
      <c:catAx>
        <c:axId val="1766963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17671859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76718592"/>
        <c:scaling>
          <c:orientation val="minMax"/>
          <c:max val="6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17669632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/>
              <a:t>TERWOLDE</a:t>
            </a:r>
          </a:p>
        </c:rich>
      </c:tx>
      <c:layout>
        <c:manualLayout>
          <c:xMode val="edge"/>
          <c:yMode val="edge"/>
          <c:x val="0.38666806649168856"/>
          <c:y val="4.20168067226890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666714409877638"/>
          <c:y val="2.1008446462313021E-2"/>
          <c:w val="0.82666935764764859"/>
          <c:h val="0.8487412370774460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F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'pag 5'!$AC$5:$AC$24</c:f>
              <c:strCache>
                <c:ptCount val="20"/>
                <c:pt idx="0">
                  <c:v>00 t/m 04</c:v>
                </c:pt>
                <c:pt idx="1">
                  <c:v>05 t/m 09</c:v>
                </c:pt>
                <c:pt idx="2">
                  <c:v>10 t/m 14</c:v>
                </c:pt>
                <c:pt idx="3">
                  <c:v>15 t/m 19</c:v>
                </c:pt>
                <c:pt idx="4">
                  <c:v>20 t/m 24</c:v>
                </c:pt>
                <c:pt idx="5">
                  <c:v>25 t/m 29</c:v>
                </c:pt>
                <c:pt idx="6">
                  <c:v>30 t/m 34</c:v>
                </c:pt>
                <c:pt idx="7">
                  <c:v>35 t/m 39</c:v>
                </c:pt>
                <c:pt idx="8">
                  <c:v>40 t/m 44</c:v>
                </c:pt>
                <c:pt idx="9">
                  <c:v>45 t/m 49</c:v>
                </c:pt>
                <c:pt idx="10">
                  <c:v>50 t/m 54</c:v>
                </c:pt>
                <c:pt idx="11">
                  <c:v>55 t/m 59</c:v>
                </c:pt>
                <c:pt idx="12">
                  <c:v>60 t/m 64</c:v>
                </c:pt>
                <c:pt idx="13">
                  <c:v>65 t/m 69</c:v>
                </c:pt>
                <c:pt idx="14">
                  <c:v>70 t/m 74</c:v>
                </c:pt>
                <c:pt idx="15">
                  <c:v>75 t/m 79</c:v>
                </c:pt>
                <c:pt idx="16">
                  <c:v>80 t/m 84</c:v>
                </c:pt>
                <c:pt idx="17">
                  <c:v>85 t/m 89</c:v>
                </c:pt>
                <c:pt idx="18">
                  <c:v>90 t/m 94</c:v>
                </c:pt>
                <c:pt idx="19">
                  <c:v>95+</c:v>
                </c:pt>
              </c:strCache>
            </c:strRef>
          </c:cat>
          <c:val>
            <c:numRef>
              <c:f>'pag 5'!$AH$5:$AH$24</c:f>
              <c:numCache>
                <c:formatCode>General</c:formatCode>
                <c:ptCount val="20"/>
                <c:pt idx="0">
                  <c:v>2.6940088459991958</c:v>
                </c:pt>
                <c:pt idx="1">
                  <c:v>3.1765178930438278</c:v>
                </c:pt>
                <c:pt idx="2">
                  <c:v>2.4125452352231602</c:v>
                </c:pt>
                <c:pt idx="3">
                  <c:v>3.2971451548049862</c:v>
                </c:pt>
                <c:pt idx="4">
                  <c:v>2.4125452352231602</c:v>
                </c:pt>
                <c:pt idx="5">
                  <c:v>1.6485725774024931</c:v>
                </c:pt>
                <c:pt idx="6">
                  <c:v>2.4527543224768795</c:v>
                </c:pt>
                <c:pt idx="7">
                  <c:v>2.5733815842380379</c:v>
                </c:pt>
                <c:pt idx="8">
                  <c:v>2.5733815842380379</c:v>
                </c:pt>
                <c:pt idx="9">
                  <c:v>2.6135906714917572</c:v>
                </c:pt>
                <c:pt idx="10">
                  <c:v>5.3478086047446718</c:v>
                </c:pt>
                <c:pt idx="11">
                  <c:v>3.5383996783273015</c:v>
                </c:pt>
                <c:pt idx="12">
                  <c:v>3.7394451145958989</c:v>
                </c:pt>
                <c:pt idx="13">
                  <c:v>2.8548451950140734</c:v>
                </c:pt>
                <c:pt idx="14">
                  <c:v>3.0960997185363892</c:v>
                </c:pt>
                <c:pt idx="15">
                  <c:v>1.527945315641335</c:v>
                </c:pt>
                <c:pt idx="16">
                  <c:v>1.0856453558504222</c:v>
                </c:pt>
                <c:pt idx="17">
                  <c:v>0.60313630880579006</c:v>
                </c:pt>
                <c:pt idx="18">
                  <c:v>0.40209087253719339</c:v>
                </c:pt>
                <c:pt idx="19">
                  <c:v>8.0418174507438683E-2</c:v>
                </c:pt>
              </c:numCache>
            </c:numRef>
          </c:val>
        </c:ser>
        <c:ser>
          <c:idx val="1"/>
          <c:order val="1"/>
          <c:spPr>
            <a:solidFill>
              <a:srgbClr val="FBDB1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'pag 5'!$AC$5:$AC$24</c:f>
              <c:strCache>
                <c:ptCount val="20"/>
                <c:pt idx="0">
                  <c:v>00 t/m 04</c:v>
                </c:pt>
                <c:pt idx="1">
                  <c:v>05 t/m 09</c:v>
                </c:pt>
                <c:pt idx="2">
                  <c:v>10 t/m 14</c:v>
                </c:pt>
                <c:pt idx="3">
                  <c:v>15 t/m 19</c:v>
                </c:pt>
                <c:pt idx="4">
                  <c:v>20 t/m 24</c:v>
                </c:pt>
                <c:pt idx="5">
                  <c:v>25 t/m 29</c:v>
                </c:pt>
                <c:pt idx="6">
                  <c:v>30 t/m 34</c:v>
                </c:pt>
                <c:pt idx="7">
                  <c:v>35 t/m 39</c:v>
                </c:pt>
                <c:pt idx="8">
                  <c:v>40 t/m 44</c:v>
                </c:pt>
                <c:pt idx="9">
                  <c:v>45 t/m 49</c:v>
                </c:pt>
                <c:pt idx="10">
                  <c:v>50 t/m 54</c:v>
                </c:pt>
                <c:pt idx="11">
                  <c:v>55 t/m 59</c:v>
                </c:pt>
                <c:pt idx="12">
                  <c:v>60 t/m 64</c:v>
                </c:pt>
                <c:pt idx="13">
                  <c:v>65 t/m 69</c:v>
                </c:pt>
                <c:pt idx="14">
                  <c:v>70 t/m 74</c:v>
                </c:pt>
                <c:pt idx="15">
                  <c:v>75 t/m 79</c:v>
                </c:pt>
                <c:pt idx="16">
                  <c:v>80 t/m 84</c:v>
                </c:pt>
                <c:pt idx="17">
                  <c:v>85 t/m 89</c:v>
                </c:pt>
                <c:pt idx="18">
                  <c:v>90 t/m 94</c:v>
                </c:pt>
                <c:pt idx="19">
                  <c:v>95+</c:v>
                </c:pt>
              </c:strCache>
            </c:strRef>
          </c:cat>
          <c:val>
            <c:numRef>
              <c:f>'pag 5'!$AG$5:$AG$24</c:f>
              <c:numCache>
                <c:formatCode>General</c:formatCode>
                <c:ptCount val="20"/>
                <c:pt idx="0">
                  <c:v>3.1765178930438278</c:v>
                </c:pt>
                <c:pt idx="1">
                  <c:v>3.2569360675512664</c:v>
                </c:pt>
                <c:pt idx="2">
                  <c:v>3.1765178930438278</c:v>
                </c:pt>
                <c:pt idx="3">
                  <c:v>3.4177724165661441</c:v>
                </c:pt>
                <c:pt idx="4">
                  <c:v>3.0960997185363892</c:v>
                </c:pt>
                <c:pt idx="5">
                  <c:v>1.527945315641335</c:v>
                </c:pt>
                <c:pt idx="6">
                  <c:v>2.6537997587454765</c:v>
                </c:pt>
                <c:pt idx="7">
                  <c:v>2.7744270205066344</c:v>
                </c:pt>
                <c:pt idx="8">
                  <c:v>2.7744270205066344</c:v>
                </c:pt>
                <c:pt idx="9">
                  <c:v>3.1765178930438278</c:v>
                </c:pt>
                <c:pt idx="10">
                  <c:v>4.1817450743868108</c:v>
                </c:pt>
                <c:pt idx="11">
                  <c:v>4.8250904704463204</c:v>
                </c:pt>
                <c:pt idx="12">
                  <c:v>3.4981905910735827</c:v>
                </c:pt>
                <c:pt idx="13">
                  <c:v>3.6992360273421796</c:v>
                </c:pt>
                <c:pt idx="14">
                  <c:v>3.3775633293124248</c:v>
                </c:pt>
                <c:pt idx="15">
                  <c:v>1.8898271009248089</c:v>
                </c:pt>
                <c:pt idx="16">
                  <c:v>1.0856453558504222</c:v>
                </c:pt>
                <c:pt idx="17">
                  <c:v>0.60313630880579006</c:v>
                </c:pt>
                <c:pt idx="18">
                  <c:v>0.12062726176115801</c:v>
                </c:pt>
                <c:pt idx="1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7184256"/>
        <c:axId val="187185792"/>
      </c:barChart>
      <c:catAx>
        <c:axId val="1871842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18718579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87185792"/>
        <c:scaling>
          <c:orientation val="minMax"/>
          <c:max val="6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18718425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/>
              <a:t>STEENENKAMER</a:t>
            </a:r>
          </a:p>
        </c:rich>
      </c:tx>
      <c:layout>
        <c:manualLayout>
          <c:xMode val="edge"/>
          <c:yMode val="edge"/>
          <c:x val="0.34000104986876645"/>
          <c:y val="4.20168067226890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666714409877638"/>
          <c:y val="2.5210135754775626E-2"/>
          <c:w val="0.82666935764764859"/>
          <c:h val="0.84874123707744609"/>
        </c:manualLayout>
      </c:layout>
      <c:barChart>
        <c:barDir val="bar"/>
        <c:grouping val="clustered"/>
        <c:varyColors val="0"/>
        <c:ser>
          <c:idx val="1"/>
          <c:order val="0"/>
          <c:spPr>
            <a:solidFill>
              <a:srgbClr val="FBDB1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'pag 5'!$BI$5:$BI$24</c:f>
              <c:strCache>
                <c:ptCount val="20"/>
                <c:pt idx="0">
                  <c:v>00 t/m 04</c:v>
                </c:pt>
                <c:pt idx="1">
                  <c:v>05 t/m 09</c:v>
                </c:pt>
                <c:pt idx="2">
                  <c:v>10 t/m 14</c:v>
                </c:pt>
                <c:pt idx="3">
                  <c:v>15 t/m 19</c:v>
                </c:pt>
                <c:pt idx="4">
                  <c:v>20 t/m 24</c:v>
                </c:pt>
                <c:pt idx="5">
                  <c:v>25 t/m 29</c:v>
                </c:pt>
                <c:pt idx="6">
                  <c:v>30 t/m 34</c:v>
                </c:pt>
                <c:pt idx="7">
                  <c:v>35 t/m 39</c:v>
                </c:pt>
                <c:pt idx="8">
                  <c:v>40 t/m 44</c:v>
                </c:pt>
                <c:pt idx="9">
                  <c:v>45 t/m 49</c:v>
                </c:pt>
                <c:pt idx="10">
                  <c:v>50 t/m 54</c:v>
                </c:pt>
                <c:pt idx="11">
                  <c:v>55 t/m 59</c:v>
                </c:pt>
                <c:pt idx="12">
                  <c:v>60 t/m 64</c:v>
                </c:pt>
                <c:pt idx="13">
                  <c:v>65 t/m 69</c:v>
                </c:pt>
                <c:pt idx="14">
                  <c:v>70 t/m 74</c:v>
                </c:pt>
                <c:pt idx="15">
                  <c:v>75 t/m 79</c:v>
                </c:pt>
                <c:pt idx="16">
                  <c:v>80 t/m 84</c:v>
                </c:pt>
                <c:pt idx="17">
                  <c:v>85 t/m 89</c:v>
                </c:pt>
                <c:pt idx="18">
                  <c:v>90 t/m 94</c:v>
                </c:pt>
                <c:pt idx="19">
                  <c:v>95+</c:v>
                </c:pt>
              </c:strCache>
            </c:strRef>
          </c:cat>
          <c:val>
            <c:numRef>
              <c:f>'pag 5'!$BN$5:$BN$24</c:f>
              <c:numCache>
                <c:formatCode>General</c:formatCode>
                <c:ptCount val="20"/>
                <c:pt idx="0">
                  <c:v>2.9411764705882351</c:v>
                </c:pt>
                <c:pt idx="1">
                  <c:v>2.9411764705882351</c:v>
                </c:pt>
                <c:pt idx="2">
                  <c:v>4.5751633986928102</c:v>
                </c:pt>
                <c:pt idx="3">
                  <c:v>4.2483660130718954</c:v>
                </c:pt>
                <c:pt idx="4">
                  <c:v>1.9607843137254901</c:v>
                </c:pt>
                <c:pt idx="5">
                  <c:v>0</c:v>
                </c:pt>
                <c:pt idx="6">
                  <c:v>1.3071895424836601</c:v>
                </c:pt>
                <c:pt idx="7">
                  <c:v>3.2679738562091507</c:v>
                </c:pt>
                <c:pt idx="8">
                  <c:v>2.9411764705882351</c:v>
                </c:pt>
                <c:pt idx="9">
                  <c:v>3.9215686274509802</c:v>
                </c:pt>
                <c:pt idx="10">
                  <c:v>4.5751633986928102</c:v>
                </c:pt>
                <c:pt idx="11">
                  <c:v>3.2679738562091507</c:v>
                </c:pt>
                <c:pt idx="12">
                  <c:v>4.5751633986928102</c:v>
                </c:pt>
                <c:pt idx="13">
                  <c:v>1.9607843137254901</c:v>
                </c:pt>
                <c:pt idx="14">
                  <c:v>4.2483660130718954</c:v>
                </c:pt>
                <c:pt idx="15">
                  <c:v>4.2483660130718954</c:v>
                </c:pt>
                <c:pt idx="16">
                  <c:v>1.3071895424836601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ser>
          <c:idx val="0"/>
          <c:order val="1"/>
          <c:spPr>
            <a:solidFill>
              <a:srgbClr val="F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'pag 5'!$BI$5:$BI$24</c:f>
              <c:strCache>
                <c:ptCount val="20"/>
                <c:pt idx="0">
                  <c:v>00 t/m 04</c:v>
                </c:pt>
                <c:pt idx="1">
                  <c:v>05 t/m 09</c:v>
                </c:pt>
                <c:pt idx="2">
                  <c:v>10 t/m 14</c:v>
                </c:pt>
                <c:pt idx="3">
                  <c:v>15 t/m 19</c:v>
                </c:pt>
                <c:pt idx="4">
                  <c:v>20 t/m 24</c:v>
                </c:pt>
                <c:pt idx="5">
                  <c:v>25 t/m 29</c:v>
                </c:pt>
                <c:pt idx="6">
                  <c:v>30 t/m 34</c:v>
                </c:pt>
                <c:pt idx="7">
                  <c:v>35 t/m 39</c:v>
                </c:pt>
                <c:pt idx="8">
                  <c:v>40 t/m 44</c:v>
                </c:pt>
                <c:pt idx="9">
                  <c:v>45 t/m 49</c:v>
                </c:pt>
                <c:pt idx="10">
                  <c:v>50 t/m 54</c:v>
                </c:pt>
                <c:pt idx="11">
                  <c:v>55 t/m 59</c:v>
                </c:pt>
                <c:pt idx="12">
                  <c:v>60 t/m 64</c:v>
                </c:pt>
                <c:pt idx="13">
                  <c:v>65 t/m 69</c:v>
                </c:pt>
                <c:pt idx="14">
                  <c:v>70 t/m 74</c:v>
                </c:pt>
                <c:pt idx="15">
                  <c:v>75 t/m 79</c:v>
                </c:pt>
                <c:pt idx="16">
                  <c:v>80 t/m 84</c:v>
                </c:pt>
                <c:pt idx="17">
                  <c:v>85 t/m 89</c:v>
                </c:pt>
                <c:pt idx="18">
                  <c:v>90 t/m 94</c:v>
                </c:pt>
                <c:pt idx="19">
                  <c:v>95+</c:v>
                </c:pt>
              </c:strCache>
            </c:strRef>
          </c:cat>
          <c:val>
            <c:numRef>
              <c:f>'pag 5'!$BM$5:$BM$24</c:f>
              <c:numCache>
                <c:formatCode>General</c:formatCode>
                <c:ptCount val="20"/>
                <c:pt idx="0">
                  <c:v>1.6339869281045754</c:v>
                </c:pt>
                <c:pt idx="1">
                  <c:v>1.6339869281045754</c:v>
                </c:pt>
                <c:pt idx="2">
                  <c:v>2.9411764705882351</c:v>
                </c:pt>
                <c:pt idx="3">
                  <c:v>1.9607843137254901</c:v>
                </c:pt>
                <c:pt idx="4">
                  <c:v>1.9607843137254901</c:v>
                </c:pt>
                <c:pt idx="5">
                  <c:v>1.3071895424836601</c:v>
                </c:pt>
                <c:pt idx="6">
                  <c:v>0.32679738562091504</c:v>
                </c:pt>
                <c:pt idx="7">
                  <c:v>2.6143790849673203</c:v>
                </c:pt>
                <c:pt idx="8">
                  <c:v>2.6143790849673203</c:v>
                </c:pt>
                <c:pt idx="9">
                  <c:v>3.594771241830065</c:v>
                </c:pt>
                <c:pt idx="10">
                  <c:v>5.2287581699346406</c:v>
                </c:pt>
                <c:pt idx="11">
                  <c:v>3.9215686274509802</c:v>
                </c:pt>
                <c:pt idx="12">
                  <c:v>4.2483660130718954</c:v>
                </c:pt>
                <c:pt idx="13">
                  <c:v>2.6143790849673203</c:v>
                </c:pt>
                <c:pt idx="14">
                  <c:v>4.9019607843137258</c:v>
                </c:pt>
                <c:pt idx="15">
                  <c:v>2.9411764705882351</c:v>
                </c:pt>
                <c:pt idx="16">
                  <c:v>1.9607843137254901</c:v>
                </c:pt>
                <c:pt idx="17">
                  <c:v>1.3071895424836601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7218560"/>
        <c:axId val="187224448"/>
      </c:barChart>
      <c:catAx>
        <c:axId val="1872185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1872244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87224448"/>
        <c:scaling>
          <c:orientation val="minMax"/>
          <c:max val="6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18721856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.xml"/><Relationship Id="rId3" Type="http://schemas.openxmlformats.org/officeDocument/2006/relationships/chart" Target="../charts/chart6.xml"/><Relationship Id="rId7" Type="http://schemas.openxmlformats.org/officeDocument/2006/relationships/chart" Target="../charts/chart10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6" Type="http://schemas.openxmlformats.org/officeDocument/2006/relationships/chart" Target="../charts/chart9.xml"/><Relationship Id="rId5" Type="http://schemas.openxmlformats.org/officeDocument/2006/relationships/chart" Target="../charts/chart8.xml"/><Relationship Id="rId4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66676</xdr:colOff>
      <xdr:row>0</xdr:row>
      <xdr:rowOff>0</xdr:rowOff>
    </xdr:from>
    <xdr:to>
      <xdr:col>9</xdr:col>
      <xdr:colOff>125387</xdr:colOff>
      <xdr:row>11</xdr:row>
      <xdr:rowOff>85724</xdr:rowOff>
    </xdr:to>
    <xdr:pic>
      <xdr:nvPicPr>
        <xdr:cNvPr id="7" name="Afbeelding 6" descr="Afbeeldingsresultaat voor gemeente voorst wap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2551" y="0"/>
          <a:ext cx="1430311" cy="218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235323</xdr:colOff>
      <xdr:row>49</xdr:row>
      <xdr:rowOff>700</xdr:rowOff>
    </xdr:from>
    <xdr:to>
      <xdr:col>12</xdr:col>
      <xdr:colOff>510833</xdr:colOff>
      <xdr:row>63</xdr:row>
      <xdr:rowOff>190500</xdr:rowOff>
    </xdr:to>
    <xdr:graphicFrame macro="">
      <xdr:nvGraphicFramePr>
        <xdr:cNvPr id="2" name="Grafiek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5952</xdr:colOff>
      <xdr:row>3</xdr:row>
      <xdr:rowOff>23813</xdr:rowOff>
    </xdr:from>
    <xdr:to>
      <xdr:col>11</xdr:col>
      <xdr:colOff>452436</xdr:colOff>
      <xdr:row>43</xdr:row>
      <xdr:rowOff>151210</xdr:rowOff>
    </xdr:to>
    <xdr:graphicFrame macro="">
      <xdr:nvGraphicFramePr>
        <xdr:cNvPr id="8" name="Grafiek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21</xdr:row>
      <xdr:rowOff>95251</xdr:rowOff>
    </xdr:from>
    <xdr:to>
      <xdr:col>10</xdr:col>
      <xdr:colOff>535783</xdr:colOff>
      <xdr:row>44</xdr:row>
      <xdr:rowOff>71437</xdr:rowOff>
    </xdr:to>
    <xdr:graphicFrame macro="">
      <xdr:nvGraphicFramePr>
        <xdr:cNvPr id="2" name="Grafiek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2</xdr:row>
      <xdr:rowOff>66675</xdr:rowOff>
    </xdr:from>
    <xdr:to>
      <xdr:col>4</xdr:col>
      <xdr:colOff>847724</xdr:colOff>
      <xdr:row>16</xdr:row>
      <xdr:rowOff>66675</xdr:rowOff>
    </xdr:to>
    <xdr:graphicFrame macro="">
      <xdr:nvGraphicFramePr>
        <xdr:cNvPr id="10" name="Grafiek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847725</xdr:colOff>
      <xdr:row>2</xdr:row>
      <xdr:rowOff>9525</xdr:rowOff>
    </xdr:from>
    <xdr:to>
      <xdr:col>10</xdr:col>
      <xdr:colOff>847725</xdr:colOff>
      <xdr:row>16</xdr:row>
      <xdr:rowOff>9525</xdr:rowOff>
    </xdr:to>
    <xdr:graphicFrame macro="">
      <xdr:nvGraphicFramePr>
        <xdr:cNvPr id="11" name="Grafiek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66674</xdr:colOff>
      <xdr:row>16</xdr:row>
      <xdr:rowOff>0</xdr:rowOff>
    </xdr:from>
    <xdr:to>
      <xdr:col>4</xdr:col>
      <xdr:colOff>838199</xdr:colOff>
      <xdr:row>30</xdr:row>
      <xdr:rowOff>0</xdr:rowOff>
    </xdr:to>
    <xdr:graphicFrame macro="">
      <xdr:nvGraphicFramePr>
        <xdr:cNvPr id="12" name="Grafiek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828675</xdr:colOff>
      <xdr:row>16</xdr:row>
      <xdr:rowOff>9525</xdr:rowOff>
    </xdr:from>
    <xdr:to>
      <xdr:col>11</xdr:col>
      <xdr:colOff>0</xdr:colOff>
      <xdr:row>30</xdr:row>
      <xdr:rowOff>9525</xdr:rowOff>
    </xdr:to>
    <xdr:graphicFrame macro="">
      <xdr:nvGraphicFramePr>
        <xdr:cNvPr id="13" name="Grafiek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66675</xdr:colOff>
      <xdr:row>30</xdr:row>
      <xdr:rowOff>0</xdr:rowOff>
    </xdr:from>
    <xdr:to>
      <xdr:col>4</xdr:col>
      <xdr:colOff>847725</xdr:colOff>
      <xdr:row>44</xdr:row>
      <xdr:rowOff>0</xdr:rowOff>
    </xdr:to>
    <xdr:graphicFrame macro="">
      <xdr:nvGraphicFramePr>
        <xdr:cNvPr id="14" name="Grafiek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838200</xdr:colOff>
      <xdr:row>30</xdr:row>
      <xdr:rowOff>28575</xdr:rowOff>
    </xdr:from>
    <xdr:to>
      <xdr:col>11</xdr:col>
      <xdr:colOff>0</xdr:colOff>
      <xdr:row>44</xdr:row>
      <xdr:rowOff>28575</xdr:rowOff>
    </xdr:to>
    <xdr:graphicFrame macro="">
      <xdr:nvGraphicFramePr>
        <xdr:cNvPr id="15" name="Grafiek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66674</xdr:colOff>
      <xdr:row>44</xdr:row>
      <xdr:rowOff>0</xdr:rowOff>
    </xdr:from>
    <xdr:to>
      <xdr:col>4</xdr:col>
      <xdr:colOff>857249</xdr:colOff>
      <xdr:row>58</xdr:row>
      <xdr:rowOff>0</xdr:rowOff>
    </xdr:to>
    <xdr:graphicFrame macro="">
      <xdr:nvGraphicFramePr>
        <xdr:cNvPr id="16" name="Grafiek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828675</xdr:colOff>
      <xdr:row>43</xdr:row>
      <xdr:rowOff>171450</xdr:rowOff>
    </xdr:from>
    <xdr:to>
      <xdr:col>11</xdr:col>
      <xdr:colOff>0</xdr:colOff>
      <xdr:row>57</xdr:row>
      <xdr:rowOff>171450</xdr:rowOff>
    </xdr:to>
    <xdr:graphicFrame macro="">
      <xdr:nvGraphicFramePr>
        <xdr:cNvPr id="17" name="Grafiek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200025</xdr:colOff>
      <xdr:row>44</xdr:row>
      <xdr:rowOff>114300</xdr:rowOff>
    </xdr:from>
    <xdr:to>
      <xdr:col>12</xdr:col>
      <xdr:colOff>228600</xdr:colOff>
      <xdr:row>63</xdr:row>
      <xdr:rowOff>114300</xdr:rowOff>
    </xdr:to>
    <xdr:graphicFrame macro="">
      <xdr:nvGraphicFramePr>
        <xdr:cNvPr id="2" name="Grafiek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26</xdr:row>
      <xdr:rowOff>104776</xdr:rowOff>
    </xdr:from>
    <xdr:to>
      <xdr:col>8</xdr:col>
      <xdr:colOff>304800</xdr:colOff>
      <xdr:row>52</xdr:row>
      <xdr:rowOff>161925</xdr:rowOff>
    </xdr:to>
    <xdr:graphicFrame macro="">
      <xdr:nvGraphicFramePr>
        <xdr:cNvPr id="3" name="Grafiek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0.50429</cdr:x>
      <cdr:y>0.5133</cdr:y>
    </cdr:from>
    <cdr:to>
      <cdr:x>0.50774</cdr:x>
      <cdr:y>0.54718</cdr:y>
    </cdr:to>
    <cdr:sp macro="" textlink="">
      <cdr:nvSpPr>
        <cdr:cNvPr id="2051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04278" y="2371250"/>
          <a:ext cx="18531" cy="15651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endParaRPr lang="nl-NL"/>
        </a:p>
      </cdr:txBody>
    </cdr:sp>
  </cdr:relSizeAnchor>
  <cdr:relSizeAnchor xmlns:cdr="http://schemas.openxmlformats.org/drawingml/2006/chartDrawing">
    <cdr:from>
      <cdr:x>0.49533</cdr:x>
      <cdr:y>0.49633</cdr:y>
    </cdr:from>
    <cdr:to>
      <cdr:x>0.5167</cdr:x>
      <cdr:y>0.56415</cdr:y>
    </cdr:to>
    <cdr:sp macro="" textlink="">
      <cdr:nvSpPr>
        <cdr:cNvPr id="2052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64160" y="2300748"/>
          <a:ext cx="114771" cy="3139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wrap="none" lIns="27432" tIns="32004" rIns="27432" bIns="32004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nl-NL" sz="1625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56372</xdr:colOff>
      <xdr:row>51</xdr:row>
      <xdr:rowOff>94085</xdr:rowOff>
    </xdr:to>
    <xdr:pic>
      <xdr:nvPicPr>
        <xdr:cNvPr id="2" name="Afbeelding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228572" cy="93238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8"/>
  <sheetViews>
    <sheetView workbookViewId="0">
      <selection activeCell="K8" sqref="K8"/>
    </sheetView>
  </sheetViews>
  <sheetFormatPr defaultRowHeight="14.25" x14ac:dyDescent="0.2"/>
  <cols>
    <col min="6" max="6" width="12.875" customWidth="1"/>
  </cols>
  <sheetData>
    <row r="1" spans="1:7" ht="15" x14ac:dyDescent="0.2">
      <c r="A1" s="77" t="s">
        <v>1</v>
      </c>
      <c r="B1" s="77"/>
      <c r="C1" s="77"/>
      <c r="D1" s="77"/>
      <c r="E1" s="77"/>
      <c r="F1" s="77"/>
      <c r="G1" s="77"/>
    </row>
    <row r="2" spans="1:7" ht="15" x14ac:dyDescent="0.2">
      <c r="A2" s="77" t="s">
        <v>2</v>
      </c>
      <c r="B2" s="77"/>
      <c r="C2" s="77"/>
      <c r="D2" s="77"/>
      <c r="E2" s="77"/>
      <c r="F2" s="77"/>
      <c r="G2" s="78" t="s">
        <v>96</v>
      </c>
    </row>
    <row r="3" spans="1:7" ht="15" x14ac:dyDescent="0.2">
      <c r="A3" s="121"/>
      <c r="B3" s="121"/>
      <c r="C3" s="121"/>
      <c r="D3" s="121"/>
      <c r="E3" s="121"/>
      <c r="F3" s="121"/>
      <c r="G3" s="77"/>
    </row>
    <row r="4" spans="1:7" ht="15" x14ac:dyDescent="0.2">
      <c r="A4" s="26" t="s">
        <v>5</v>
      </c>
      <c r="B4" s="26"/>
      <c r="C4" s="26"/>
      <c r="D4" s="26"/>
      <c r="E4" s="26"/>
      <c r="F4" s="26"/>
      <c r="G4" s="77">
        <v>2</v>
      </c>
    </row>
    <row r="5" spans="1:7" ht="15" x14ac:dyDescent="0.2">
      <c r="A5" s="26" t="s">
        <v>214</v>
      </c>
      <c r="B5" s="26"/>
      <c r="C5" s="26"/>
      <c r="D5" s="26"/>
      <c r="E5" s="26"/>
      <c r="F5" s="26"/>
      <c r="G5" s="77" t="s">
        <v>0</v>
      </c>
    </row>
    <row r="6" spans="1:7" ht="15" x14ac:dyDescent="0.2">
      <c r="A6" s="121"/>
      <c r="B6" s="121"/>
      <c r="C6" s="121"/>
      <c r="D6" s="121"/>
      <c r="E6" s="121"/>
      <c r="F6" s="121"/>
      <c r="G6" s="77"/>
    </row>
    <row r="7" spans="1:7" ht="15" x14ac:dyDescent="0.2">
      <c r="A7" s="26" t="s">
        <v>213</v>
      </c>
      <c r="B7" s="26"/>
      <c r="C7" s="26"/>
      <c r="D7" s="26"/>
      <c r="E7" s="26"/>
      <c r="F7" s="26"/>
      <c r="G7" s="77">
        <v>3</v>
      </c>
    </row>
    <row r="8" spans="1:7" ht="15" x14ac:dyDescent="0.2">
      <c r="A8" s="26" t="s">
        <v>215</v>
      </c>
      <c r="B8" s="26"/>
      <c r="C8" s="26"/>
      <c r="D8" s="26"/>
      <c r="E8" s="26"/>
      <c r="F8" s="26"/>
      <c r="G8" s="77"/>
    </row>
    <row r="9" spans="1:7" ht="15" x14ac:dyDescent="0.2">
      <c r="A9" s="121"/>
      <c r="B9" s="121"/>
      <c r="C9" s="121"/>
      <c r="D9" s="121"/>
      <c r="E9" s="121"/>
      <c r="F9" s="121"/>
      <c r="G9" s="77"/>
    </row>
    <row r="10" spans="1:7" ht="15" x14ac:dyDescent="0.2">
      <c r="A10" s="26" t="s">
        <v>211</v>
      </c>
      <c r="B10" s="26"/>
      <c r="C10" s="26"/>
      <c r="D10" s="26"/>
      <c r="E10" s="26"/>
      <c r="F10" s="26"/>
      <c r="G10" s="77">
        <v>4</v>
      </c>
    </row>
    <row r="11" spans="1:7" ht="15" x14ac:dyDescent="0.2">
      <c r="A11" s="26" t="s">
        <v>216</v>
      </c>
      <c r="B11" s="26"/>
      <c r="C11" s="26"/>
      <c r="D11" s="26"/>
      <c r="E11" s="26"/>
      <c r="F11" s="26"/>
      <c r="G11" s="77"/>
    </row>
    <row r="12" spans="1:7" ht="15" x14ac:dyDescent="0.2">
      <c r="A12" s="26" t="s">
        <v>212</v>
      </c>
      <c r="B12" s="26"/>
      <c r="C12" s="26"/>
      <c r="D12" s="26"/>
      <c r="E12" s="26"/>
      <c r="F12" s="26"/>
      <c r="G12" s="77"/>
    </row>
    <row r="13" spans="1:7" ht="15" x14ac:dyDescent="0.2">
      <c r="A13" s="26" t="s">
        <v>217</v>
      </c>
      <c r="B13" s="26"/>
      <c r="C13" s="26"/>
      <c r="D13" s="26"/>
      <c r="E13" s="26"/>
      <c r="F13" s="26"/>
      <c r="G13" s="77"/>
    </row>
    <row r="14" spans="1:7" ht="15" x14ac:dyDescent="0.2">
      <c r="A14" s="121"/>
      <c r="B14" s="121"/>
      <c r="C14" s="121"/>
      <c r="D14" s="121"/>
      <c r="E14" s="121"/>
      <c r="F14" s="121"/>
      <c r="G14" s="77"/>
    </row>
    <row r="15" spans="1:7" ht="15" x14ac:dyDescent="0.2">
      <c r="A15" s="26" t="s">
        <v>210</v>
      </c>
      <c r="B15" s="26"/>
      <c r="C15" s="26"/>
      <c r="D15" s="26"/>
      <c r="E15" s="26"/>
      <c r="F15" s="26"/>
      <c r="G15" s="77">
        <v>5</v>
      </c>
    </row>
    <row r="16" spans="1:7" ht="15" x14ac:dyDescent="0.2">
      <c r="A16" s="26" t="s">
        <v>218</v>
      </c>
      <c r="B16" s="26"/>
      <c r="C16" s="26"/>
      <c r="D16" s="26"/>
      <c r="E16" s="26"/>
      <c r="F16" s="26"/>
      <c r="G16" s="77"/>
    </row>
    <row r="17" spans="1:7" ht="15" x14ac:dyDescent="0.2">
      <c r="A17" s="121"/>
      <c r="B17" s="121"/>
      <c r="C17" s="121"/>
      <c r="D17" s="121"/>
      <c r="E17" s="121"/>
      <c r="F17" s="121"/>
      <c r="G17" s="77"/>
    </row>
    <row r="18" spans="1:7" ht="15" x14ac:dyDescent="0.2">
      <c r="A18" s="26" t="s">
        <v>209</v>
      </c>
      <c r="B18" s="26"/>
      <c r="C18" s="26"/>
      <c r="D18" s="26"/>
      <c r="E18" s="26"/>
      <c r="F18" s="26"/>
      <c r="G18" s="77">
        <v>6</v>
      </c>
    </row>
    <row r="19" spans="1:7" ht="15" x14ac:dyDescent="0.2">
      <c r="A19" s="26" t="s">
        <v>222</v>
      </c>
      <c r="B19" s="26"/>
      <c r="C19" s="26"/>
      <c r="D19" s="26"/>
      <c r="E19" s="26"/>
      <c r="F19" s="26"/>
      <c r="G19" s="77"/>
    </row>
    <row r="20" spans="1:7" ht="15" x14ac:dyDescent="0.2">
      <c r="A20" s="26" t="s">
        <v>3</v>
      </c>
      <c r="B20" s="26"/>
      <c r="C20" s="26"/>
      <c r="D20" s="26"/>
      <c r="E20" s="26"/>
      <c r="F20" s="26"/>
      <c r="G20" s="77"/>
    </row>
    <row r="21" spans="1:7" ht="15" x14ac:dyDescent="0.2">
      <c r="A21" s="121"/>
      <c r="B21" s="121"/>
      <c r="C21" s="121"/>
      <c r="D21" s="121"/>
      <c r="E21" s="121"/>
      <c r="F21" s="121"/>
      <c r="G21" s="77"/>
    </row>
    <row r="22" spans="1:7" ht="15" x14ac:dyDescent="0.2">
      <c r="A22" s="26" t="s">
        <v>223</v>
      </c>
      <c r="B22" s="26"/>
      <c r="C22" s="26"/>
      <c r="D22" s="26"/>
      <c r="E22" s="26"/>
      <c r="F22" s="26"/>
      <c r="G22" s="77">
        <v>7</v>
      </c>
    </row>
    <row r="23" spans="1:7" ht="15" x14ac:dyDescent="0.2">
      <c r="A23" s="26" t="s">
        <v>4</v>
      </c>
      <c r="B23" s="26"/>
      <c r="C23" s="26"/>
      <c r="D23" s="26"/>
      <c r="E23" s="26"/>
      <c r="F23" s="26"/>
      <c r="G23" s="77"/>
    </row>
    <row r="24" spans="1:7" ht="15" x14ac:dyDescent="0.2">
      <c r="A24" s="121"/>
      <c r="B24" s="121"/>
      <c r="C24" s="121"/>
      <c r="D24" s="121"/>
      <c r="E24" s="121"/>
      <c r="F24" s="121"/>
      <c r="G24" s="77"/>
    </row>
    <row r="25" spans="1:7" ht="15" x14ac:dyDescent="0.2">
      <c r="A25" s="26" t="s">
        <v>208</v>
      </c>
      <c r="B25" s="26"/>
      <c r="C25" s="26"/>
      <c r="D25" s="26"/>
      <c r="E25" s="26"/>
      <c r="F25" s="26"/>
      <c r="G25" s="77">
        <v>8</v>
      </c>
    </row>
    <row r="26" spans="1:7" ht="15" x14ac:dyDescent="0.2">
      <c r="A26" s="26" t="s">
        <v>219</v>
      </c>
      <c r="B26" s="26"/>
      <c r="C26" s="26"/>
      <c r="D26" s="26"/>
      <c r="E26" s="26"/>
      <c r="F26" s="26"/>
      <c r="G26" s="77"/>
    </row>
    <row r="27" spans="1:7" ht="15" x14ac:dyDescent="0.2">
      <c r="A27" s="121"/>
      <c r="B27" s="121"/>
      <c r="C27" s="121"/>
      <c r="D27" s="121"/>
      <c r="E27" s="121"/>
      <c r="F27" s="121"/>
      <c r="G27" s="77"/>
    </row>
    <row r="28" spans="1:7" ht="15" x14ac:dyDescent="0.2">
      <c r="A28" s="26" t="s">
        <v>207</v>
      </c>
      <c r="B28" s="26"/>
      <c r="C28" s="26"/>
      <c r="D28" s="26"/>
      <c r="E28" s="26"/>
      <c r="F28" s="26"/>
      <c r="G28" s="77">
        <v>9</v>
      </c>
    </row>
    <row r="29" spans="1:7" ht="15" x14ac:dyDescent="0.2">
      <c r="A29" s="121"/>
      <c r="B29" s="121"/>
      <c r="C29" s="121"/>
      <c r="D29" s="121"/>
      <c r="E29" s="121"/>
      <c r="F29" s="121"/>
      <c r="G29" s="77"/>
    </row>
    <row r="30" spans="1:7" ht="15" x14ac:dyDescent="0.2">
      <c r="A30" s="26" t="s">
        <v>206</v>
      </c>
      <c r="B30" s="26"/>
      <c r="C30" s="26"/>
      <c r="D30" s="26"/>
      <c r="E30" s="26"/>
      <c r="F30" s="26"/>
      <c r="G30" s="77">
        <v>10</v>
      </c>
    </row>
    <row r="31" spans="1:7" ht="15" x14ac:dyDescent="0.2">
      <c r="A31" s="121"/>
      <c r="B31" s="121"/>
      <c r="C31" s="121"/>
      <c r="D31" s="121"/>
      <c r="E31" s="121"/>
      <c r="F31" s="121"/>
      <c r="G31" s="77"/>
    </row>
    <row r="32" spans="1:7" ht="15" x14ac:dyDescent="0.2">
      <c r="A32" s="26" t="s">
        <v>224</v>
      </c>
      <c r="B32" s="26"/>
      <c r="C32" s="26"/>
      <c r="D32" s="26"/>
      <c r="E32" s="26"/>
      <c r="F32" s="26"/>
      <c r="G32" s="77">
        <v>11</v>
      </c>
    </row>
    <row r="33" spans="1:8" ht="15" x14ac:dyDescent="0.2">
      <c r="A33" s="8" t="s">
        <v>0</v>
      </c>
      <c r="B33" s="8"/>
      <c r="C33" s="8"/>
      <c r="D33" s="8"/>
      <c r="E33" s="8"/>
      <c r="F33" s="8"/>
      <c r="G33" s="77"/>
    </row>
    <row r="34" spans="1:8" ht="15" x14ac:dyDescent="0.2">
      <c r="A34" s="26" t="s">
        <v>220</v>
      </c>
      <c r="B34" s="26"/>
      <c r="C34" s="26"/>
      <c r="D34" s="26"/>
      <c r="E34" s="26"/>
      <c r="F34" s="26"/>
      <c r="G34" s="77">
        <v>12</v>
      </c>
    </row>
    <row r="35" spans="1:8" ht="15" x14ac:dyDescent="0.2">
      <c r="A35" s="8"/>
      <c r="B35" s="8"/>
      <c r="C35" s="8"/>
      <c r="D35" s="8"/>
      <c r="E35" s="8"/>
      <c r="F35" s="8"/>
      <c r="G35" s="77"/>
    </row>
    <row r="36" spans="1:8" ht="15" x14ac:dyDescent="0.2">
      <c r="A36" s="26" t="s">
        <v>221</v>
      </c>
      <c r="B36" s="39"/>
      <c r="C36" s="39"/>
      <c r="D36" s="39"/>
      <c r="E36" s="39"/>
      <c r="F36" s="39"/>
      <c r="G36" s="95">
        <v>13</v>
      </c>
    </row>
    <row r="48" spans="1:8" x14ac:dyDescent="0.2">
      <c r="H48">
        <v>1</v>
      </c>
    </row>
  </sheetData>
  <pageMargins left="1.1023622047244095" right="0.31496062992125984" top="0.7480314960629921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86"/>
  <sheetViews>
    <sheetView topLeftCell="A25" workbookViewId="0">
      <selection activeCell="F50" sqref="F50"/>
    </sheetView>
  </sheetViews>
  <sheetFormatPr defaultRowHeight="14.25" x14ac:dyDescent="0.2"/>
  <cols>
    <col min="1" max="1" width="9.875" style="18" customWidth="1"/>
    <col min="2" max="2" width="7.25" style="17" bestFit="1" customWidth="1"/>
    <col min="3" max="3" width="34.125" style="16" bestFit="1" customWidth="1"/>
    <col min="4" max="6" width="5.875" style="16" bestFit="1" customWidth="1"/>
    <col min="7" max="254" width="9" style="16"/>
    <col min="255" max="255" width="30.375" style="16" customWidth="1"/>
    <col min="256" max="256" width="7.125" style="16" bestFit="1" customWidth="1"/>
    <col min="257" max="257" width="18.125" style="16" customWidth="1"/>
    <col min="258" max="258" width="6.5" style="16" customWidth="1"/>
    <col min="259" max="510" width="9" style="16"/>
    <col min="511" max="511" width="30.375" style="16" customWidth="1"/>
    <col min="512" max="512" width="7.125" style="16" bestFit="1" customWidth="1"/>
    <col min="513" max="513" width="18.125" style="16" customWidth="1"/>
    <col min="514" max="514" width="6.5" style="16" customWidth="1"/>
    <col min="515" max="766" width="9" style="16"/>
    <col min="767" max="767" width="30.375" style="16" customWidth="1"/>
    <col min="768" max="768" width="7.125" style="16" bestFit="1" customWidth="1"/>
    <col min="769" max="769" width="18.125" style="16" customWidth="1"/>
    <col min="770" max="770" width="6.5" style="16" customWidth="1"/>
    <col min="771" max="1022" width="9" style="16"/>
    <col min="1023" max="1023" width="30.375" style="16" customWidth="1"/>
    <col min="1024" max="1024" width="7.125" style="16" bestFit="1" customWidth="1"/>
    <col min="1025" max="1025" width="18.125" style="16" customWidth="1"/>
    <col min="1026" max="1026" width="6.5" style="16" customWidth="1"/>
    <col min="1027" max="1278" width="9" style="16"/>
    <col min="1279" max="1279" width="30.375" style="16" customWidth="1"/>
    <col min="1280" max="1280" width="7.125" style="16" bestFit="1" customWidth="1"/>
    <col min="1281" max="1281" width="18.125" style="16" customWidth="1"/>
    <col min="1282" max="1282" width="6.5" style="16" customWidth="1"/>
    <col min="1283" max="1534" width="9" style="16"/>
    <col min="1535" max="1535" width="30.375" style="16" customWidth="1"/>
    <col min="1536" max="1536" width="7.125" style="16" bestFit="1" customWidth="1"/>
    <col min="1537" max="1537" width="18.125" style="16" customWidth="1"/>
    <col min="1538" max="1538" width="6.5" style="16" customWidth="1"/>
    <col min="1539" max="1790" width="9" style="16"/>
    <col min="1791" max="1791" width="30.375" style="16" customWidth="1"/>
    <col min="1792" max="1792" width="7.125" style="16" bestFit="1" customWidth="1"/>
    <col min="1793" max="1793" width="18.125" style="16" customWidth="1"/>
    <col min="1794" max="1794" width="6.5" style="16" customWidth="1"/>
    <col min="1795" max="2046" width="9" style="16"/>
    <col min="2047" max="2047" width="30.375" style="16" customWidth="1"/>
    <col min="2048" max="2048" width="7.125" style="16" bestFit="1" customWidth="1"/>
    <col min="2049" max="2049" width="18.125" style="16" customWidth="1"/>
    <col min="2050" max="2050" width="6.5" style="16" customWidth="1"/>
    <col min="2051" max="2302" width="9" style="16"/>
    <col min="2303" max="2303" width="30.375" style="16" customWidth="1"/>
    <col min="2304" max="2304" width="7.125" style="16" bestFit="1" customWidth="1"/>
    <col min="2305" max="2305" width="18.125" style="16" customWidth="1"/>
    <col min="2306" max="2306" width="6.5" style="16" customWidth="1"/>
    <col min="2307" max="2558" width="9" style="16"/>
    <col min="2559" max="2559" width="30.375" style="16" customWidth="1"/>
    <col min="2560" max="2560" width="7.125" style="16" bestFit="1" customWidth="1"/>
    <col min="2561" max="2561" width="18.125" style="16" customWidth="1"/>
    <col min="2562" max="2562" width="6.5" style="16" customWidth="1"/>
    <col min="2563" max="2814" width="9" style="16"/>
    <col min="2815" max="2815" width="30.375" style="16" customWidth="1"/>
    <col min="2816" max="2816" width="7.125" style="16" bestFit="1" customWidth="1"/>
    <col min="2817" max="2817" width="18.125" style="16" customWidth="1"/>
    <col min="2818" max="2818" width="6.5" style="16" customWidth="1"/>
    <col min="2819" max="3070" width="9" style="16"/>
    <col min="3071" max="3071" width="30.375" style="16" customWidth="1"/>
    <col min="3072" max="3072" width="7.125" style="16" bestFit="1" customWidth="1"/>
    <col min="3073" max="3073" width="18.125" style="16" customWidth="1"/>
    <col min="3074" max="3074" width="6.5" style="16" customWidth="1"/>
    <col min="3075" max="3326" width="9" style="16"/>
    <col min="3327" max="3327" width="30.375" style="16" customWidth="1"/>
    <col min="3328" max="3328" width="7.125" style="16" bestFit="1" customWidth="1"/>
    <col min="3329" max="3329" width="18.125" style="16" customWidth="1"/>
    <col min="3330" max="3330" width="6.5" style="16" customWidth="1"/>
    <col min="3331" max="3582" width="9" style="16"/>
    <col min="3583" max="3583" width="30.375" style="16" customWidth="1"/>
    <col min="3584" max="3584" width="7.125" style="16" bestFit="1" customWidth="1"/>
    <col min="3585" max="3585" width="18.125" style="16" customWidth="1"/>
    <col min="3586" max="3586" width="6.5" style="16" customWidth="1"/>
    <col min="3587" max="3838" width="9" style="16"/>
    <col min="3839" max="3839" width="30.375" style="16" customWidth="1"/>
    <col min="3840" max="3840" width="7.125" style="16" bestFit="1" customWidth="1"/>
    <col min="3841" max="3841" width="18.125" style="16" customWidth="1"/>
    <col min="3842" max="3842" width="6.5" style="16" customWidth="1"/>
    <col min="3843" max="4094" width="9" style="16"/>
    <col min="4095" max="4095" width="30.375" style="16" customWidth="1"/>
    <col min="4096" max="4096" width="7.125" style="16" bestFit="1" customWidth="1"/>
    <col min="4097" max="4097" width="18.125" style="16" customWidth="1"/>
    <col min="4098" max="4098" width="6.5" style="16" customWidth="1"/>
    <col min="4099" max="4350" width="9" style="16"/>
    <col min="4351" max="4351" width="30.375" style="16" customWidth="1"/>
    <col min="4352" max="4352" width="7.125" style="16" bestFit="1" customWidth="1"/>
    <col min="4353" max="4353" width="18.125" style="16" customWidth="1"/>
    <col min="4354" max="4354" width="6.5" style="16" customWidth="1"/>
    <col min="4355" max="4606" width="9" style="16"/>
    <col min="4607" max="4607" width="30.375" style="16" customWidth="1"/>
    <col min="4608" max="4608" width="7.125" style="16" bestFit="1" customWidth="1"/>
    <col min="4609" max="4609" width="18.125" style="16" customWidth="1"/>
    <col min="4610" max="4610" width="6.5" style="16" customWidth="1"/>
    <col min="4611" max="4862" width="9" style="16"/>
    <col min="4863" max="4863" width="30.375" style="16" customWidth="1"/>
    <col min="4864" max="4864" width="7.125" style="16" bestFit="1" customWidth="1"/>
    <col min="4865" max="4865" width="18.125" style="16" customWidth="1"/>
    <col min="4866" max="4866" width="6.5" style="16" customWidth="1"/>
    <col min="4867" max="5118" width="9" style="16"/>
    <col min="5119" max="5119" width="30.375" style="16" customWidth="1"/>
    <col min="5120" max="5120" width="7.125" style="16" bestFit="1" customWidth="1"/>
    <col min="5121" max="5121" width="18.125" style="16" customWidth="1"/>
    <col min="5122" max="5122" width="6.5" style="16" customWidth="1"/>
    <col min="5123" max="5374" width="9" style="16"/>
    <col min="5375" max="5375" width="30.375" style="16" customWidth="1"/>
    <col min="5376" max="5376" width="7.125" style="16" bestFit="1" customWidth="1"/>
    <col min="5377" max="5377" width="18.125" style="16" customWidth="1"/>
    <col min="5378" max="5378" width="6.5" style="16" customWidth="1"/>
    <col min="5379" max="5630" width="9" style="16"/>
    <col min="5631" max="5631" width="30.375" style="16" customWidth="1"/>
    <col min="5632" max="5632" width="7.125" style="16" bestFit="1" customWidth="1"/>
    <col min="5633" max="5633" width="18.125" style="16" customWidth="1"/>
    <col min="5634" max="5634" width="6.5" style="16" customWidth="1"/>
    <col min="5635" max="5886" width="9" style="16"/>
    <col min="5887" max="5887" width="30.375" style="16" customWidth="1"/>
    <col min="5888" max="5888" width="7.125" style="16" bestFit="1" customWidth="1"/>
    <col min="5889" max="5889" width="18.125" style="16" customWidth="1"/>
    <col min="5890" max="5890" width="6.5" style="16" customWidth="1"/>
    <col min="5891" max="6142" width="9" style="16"/>
    <col min="6143" max="6143" width="30.375" style="16" customWidth="1"/>
    <col min="6144" max="6144" width="7.125" style="16" bestFit="1" customWidth="1"/>
    <col min="6145" max="6145" width="18.125" style="16" customWidth="1"/>
    <col min="6146" max="6146" width="6.5" style="16" customWidth="1"/>
    <col min="6147" max="6398" width="9" style="16"/>
    <col min="6399" max="6399" width="30.375" style="16" customWidth="1"/>
    <col min="6400" max="6400" width="7.125" style="16" bestFit="1" customWidth="1"/>
    <col min="6401" max="6401" width="18.125" style="16" customWidth="1"/>
    <col min="6402" max="6402" width="6.5" style="16" customWidth="1"/>
    <col min="6403" max="6654" width="9" style="16"/>
    <col min="6655" max="6655" width="30.375" style="16" customWidth="1"/>
    <col min="6656" max="6656" width="7.125" style="16" bestFit="1" customWidth="1"/>
    <col min="6657" max="6657" width="18.125" style="16" customWidth="1"/>
    <col min="6658" max="6658" width="6.5" style="16" customWidth="1"/>
    <col min="6659" max="6910" width="9" style="16"/>
    <col min="6911" max="6911" width="30.375" style="16" customWidth="1"/>
    <col min="6912" max="6912" width="7.125" style="16" bestFit="1" customWidth="1"/>
    <col min="6913" max="6913" width="18.125" style="16" customWidth="1"/>
    <col min="6914" max="6914" width="6.5" style="16" customWidth="1"/>
    <col min="6915" max="7166" width="9" style="16"/>
    <col min="7167" max="7167" width="30.375" style="16" customWidth="1"/>
    <col min="7168" max="7168" width="7.125" style="16" bestFit="1" customWidth="1"/>
    <col min="7169" max="7169" width="18.125" style="16" customWidth="1"/>
    <col min="7170" max="7170" width="6.5" style="16" customWidth="1"/>
    <col min="7171" max="7422" width="9" style="16"/>
    <col min="7423" max="7423" width="30.375" style="16" customWidth="1"/>
    <col min="7424" max="7424" width="7.125" style="16" bestFit="1" customWidth="1"/>
    <col min="7425" max="7425" width="18.125" style="16" customWidth="1"/>
    <col min="7426" max="7426" width="6.5" style="16" customWidth="1"/>
    <col min="7427" max="7678" width="9" style="16"/>
    <col min="7679" max="7679" width="30.375" style="16" customWidth="1"/>
    <col min="7680" max="7680" width="7.125" style="16" bestFit="1" customWidth="1"/>
    <col min="7681" max="7681" width="18.125" style="16" customWidth="1"/>
    <col min="7682" max="7682" width="6.5" style="16" customWidth="1"/>
    <col min="7683" max="7934" width="9" style="16"/>
    <col min="7935" max="7935" width="30.375" style="16" customWidth="1"/>
    <col min="7936" max="7936" width="7.125" style="16" bestFit="1" customWidth="1"/>
    <col min="7937" max="7937" width="18.125" style="16" customWidth="1"/>
    <col min="7938" max="7938" width="6.5" style="16" customWidth="1"/>
    <col min="7939" max="8190" width="9" style="16"/>
    <col min="8191" max="8191" width="30.375" style="16" customWidth="1"/>
    <col min="8192" max="8192" width="7.125" style="16" bestFit="1" customWidth="1"/>
    <col min="8193" max="8193" width="18.125" style="16" customWidth="1"/>
    <col min="8194" max="8194" width="6.5" style="16" customWidth="1"/>
    <col min="8195" max="8446" width="9" style="16"/>
    <col min="8447" max="8447" width="30.375" style="16" customWidth="1"/>
    <col min="8448" max="8448" width="7.125" style="16" bestFit="1" customWidth="1"/>
    <col min="8449" max="8449" width="18.125" style="16" customWidth="1"/>
    <col min="8450" max="8450" width="6.5" style="16" customWidth="1"/>
    <col min="8451" max="8702" width="9" style="16"/>
    <col min="8703" max="8703" width="30.375" style="16" customWidth="1"/>
    <col min="8704" max="8704" width="7.125" style="16" bestFit="1" customWidth="1"/>
    <col min="8705" max="8705" width="18.125" style="16" customWidth="1"/>
    <col min="8706" max="8706" width="6.5" style="16" customWidth="1"/>
    <col min="8707" max="8958" width="9" style="16"/>
    <col min="8959" max="8959" width="30.375" style="16" customWidth="1"/>
    <col min="8960" max="8960" width="7.125" style="16" bestFit="1" customWidth="1"/>
    <col min="8961" max="8961" width="18.125" style="16" customWidth="1"/>
    <col min="8962" max="8962" width="6.5" style="16" customWidth="1"/>
    <col min="8963" max="9214" width="9" style="16"/>
    <col min="9215" max="9215" width="30.375" style="16" customWidth="1"/>
    <col min="9216" max="9216" width="7.125" style="16" bestFit="1" customWidth="1"/>
    <col min="9217" max="9217" width="18.125" style="16" customWidth="1"/>
    <col min="9218" max="9218" width="6.5" style="16" customWidth="1"/>
    <col min="9219" max="9470" width="9" style="16"/>
    <col min="9471" max="9471" width="30.375" style="16" customWidth="1"/>
    <col min="9472" max="9472" width="7.125" style="16" bestFit="1" customWidth="1"/>
    <col min="9473" max="9473" width="18.125" style="16" customWidth="1"/>
    <col min="9474" max="9474" width="6.5" style="16" customWidth="1"/>
    <col min="9475" max="9726" width="9" style="16"/>
    <col min="9727" max="9727" width="30.375" style="16" customWidth="1"/>
    <col min="9728" max="9728" width="7.125" style="16" bestFit="1" customWidth="1"/>
    <col min="9729" max="9729" width="18.125" style="16" customWidth="1"/>
    <col min="9730" max="9730" width="6.5" style="16" customWidth="1"/>
    <col min="9731" max="9982" width="9" style="16"/>
    <col min="9983" max="9983" width="30.375" style="16" customWidth="1"/>
    <col min="9984" max="9984" width="7.125" style="16" bestFit="1" customWidth="1"/>
    <col min="9985" max="9985" width="18.125" style="16" customWidth="1"/>
    <col min="9986" max="9986" width="6.5" style="16" customWidth="1"/>
    <col min="9987" max="10238" width="9" style="16"/>
    <col min="10239" max="10239" width="30.375" style="16" customWidth="1"/>
    <col min="10240" max="10240" width="7.125" style="16" bestFit="1" customWidth="1"/>
    <col min="10241" max="10241" width="18.125" style="16" customWidth="1"/>
    <col min="10242" max="10242" width="6.5" style="16" customWidth="1"/>
    <col min="10243" max="10494" width="9" style="16"/>
    <col min="10495" max="10495" width="30.375" style="16" customWidth="1"/>
    <col min="10496" max="10496" width="7.125" style="16" bestFit="1" customWidth="1"/>
    <col min="10497" max="10497" width="18.125" style="16" customWidth="1"/>
    <col min="10498" max="10498" width="6.5" style="16" customWidth="1"/>
    <col min="10499" max="10750" width="9" style="16"/>
    <col min="10751" max="10751" width="30.375" style="16" customWidth="1"/>
    <col min="10752" max="10752" width="7.125" style="16" bestFit="1" customWidth="1"/>
    <col min="10753" max="10753" width="18.125" style="16" customWidth="1"/>
    <col min="10754" max="10754" width="6.5" style="16" customWidth="1"/>
    <col min="10755" max="11006" width="9" style="16"/>
    <col min="11007" max="11007" width="30.375" style="16" customWidth="1"/>
    <col min="11008" max="11008" width="7.125" style="16" bestFit="1" customWidth="1"/>
    <col min="11009" max="11009" width="18.125" style="16" customWidth="1"/>
    <col min="11010" max="11010" width="6.5" style="16" customWidth="1"/>
    <col min="11011" max="11262" width="9" style="16"/>
    <col min="11263" max="11263" width="30.375" style="16" customWidth="1"/>
    <col min="11264" max="11264" width="7.125" style="16" bestFit="1" customWidth="1"/>
    <col min="11265" max="11265" width="18.125" style="16" customWidth="1"/>
    <col min="11266" max="11266" width="6.5" style="16" customWidth="1"/>
    <col min="11267" max="11518" width="9" style="16"/>
    <col min="11519" max="11519" width="30.375" style="16" customWidth="1"/>
    <col min="11520" max="11520" width="7.125" style="16" bestFit="1" customWidth="1"/>
    <col min="11521" max="11521" width="18.125" style="16" customWidth="1"/>
    <col min="11522" max="11522" width="6.5" style="16" customWidth="1"/>
    <col min="11523" max="11774" width="9" style="16"/>
    <col min="11775" max="11775" width="30.375" style="16" customWidth="1"/>
    <col min="11776" max="11776" width="7.125" style="16" bestFit="1" customWidth="1"/>
    <col min="11777" max="11777" width="18.125" style="16" customWidth="1"/>
    <col min="11778" max="11778" width="6.5" style="16" customWidth="1"/>
    <col min="11779" max="12030" width="9" style="16"/>
    <col min="12031" max="12031" width="30.375" style="16" customWidth="1"/>
    <col min="12032" max="12032" width="7.125" style="16" bestFit="1" customWidth="1"/>
    <col min="12033" max="12033" width="18.125" style="16" customWidth="1"/>
    <col min="12034" max="12034" width="6.5" style="16" customWidth="1"/>
    <col min="12035" max="12286" width="9" style="16"/>
    <col min="12287" max="12287" width="30.375" style="16" customWidth="1"/>
    <col min="12288" max="12288" width="7.125" style="16" bestFit="1" customWidth="1"/>
    <col min="12289" max="12289" width="18.125" style="16" customWidth="1"/>
    <col min="12290" max="12290" width="6.5" style="16" customWidth="1"/>
    <col min="12291" max="12542" width="9" style="16"/>
    <col min="12543" max="12543" width="30.375" style="16" customWidth="1"/>
    <col min="12544" max="12544" width="7.125" style="16" bestFit="1" customWidth="1"/>
    <col min="12545" max="12545" width="18.125" style="16" customWidth="1"/>
    <col min="12546" max="12546" width="6.5" style="16" customWidth="1"/>
    <col min="12547" max="12798" width="9" style="16"/>
    <col min="12799" max="12799" width="30.375" style="16" customWidth="1"/>
    <col min="12800" max="12800" width="7.125" style="16" bestFit="1" customWidth="1"/>
    <col min="12801" max="12801" width="18.125" style="16" customWidth="1"/>
    <col min="12802" max="12802" width="6.5" style="16" customWidth="1"/>
    <col min="12803" max="13054" width="9" style="16"/>
    <col min="13055" max="13055" width="30.375" style="16" customWidth="1"/>
    <col min="13056" max="13056" width="7.125" style="16" bestFit="1" customWidth="1"/>
    <col min="13057" max="13057" width="18.125" style="16" customWidth="1"/>
    <col min="13058" max="13058" width="6.5" style="16" customWidth="1"/>
    <col min="13059" max="13310" width="9" style="16"/>
    <col min="13311" max="13311" width="30.375" style="16" customWidth="1"/>
    <col min="13312" max="13312" width="7.125" style="16" bestFit="1" customWidth="1"/>
    <col min="13313" max="13313" width="18.125" style="16" customWidth="1"/>
    <col min="13314" max="13314" width="6.5" style="16" customWidth="1"/>
    <col min="13315" max="13566" width="9" style="16"/>
    <col min="13567" max="13567" width="30.375" style="16" customWidth="1"/>
    <col min="13568" max="13568" width="7.125" style="16" bestFit="1" customWidth="1"/>
    <col min="13569" max="13569" width="18.125" style="16" customWidth="1"/>
    <col min="13570" max="13570" width="6.5" style="16" customWidth="1"/>
    <col min="13571" max="13822" width="9" style="16"/>
    <col min="13823" max="13823" width="30.375" style="16" customWidth="1"/>
    <col min="13824" max="13824" width="7.125" style="16" bestFit="1" customWidth="1"/>
    <col min="13825" max="13825" width="18.125" style="16" customWidth="1"/>
    <col min="13826" max="13826" width="6.5" style="16" customWidth="1"/>
    <col min="13827" max="14078" width="9" style="16"/>
    <col min="14079" max="14079" width="30.375" style="16" customWidth="1"/>
    <col min="14080" max="14080" width="7.125" style="16" bestFit="1" customWidth="1"/>
    <col min="14081" max="14081" width="18.125" style="16" customWidth="1"/>
    <col min="14082" max="14082" width="6.5" style="16" customWidth="1"/>
    <col min="14083" max="14334" width="9" style="16"/>
    <col min="14335" max="14335" width="30.375" style="16" customWidth="1"/>
    <col min="14336" max="14336" width="7.125" style="16" bestFit="1" customWidth="1"/>
    <col min="14337" max="14337" width="18.125" style="16" customWidth="1"/>
    <col min="14338" max="14338" width="6.5" style="16" customWidth="1"/>
    <col min="14339" max="14590" width="9" style="16"/>
    <col min="14591" max="14591" width="30.375" style="16" customWidth="1"/>
    <col min="14592" max="14592" width="7.125" style="16" bestFit="1" customWidth="1"/>
    <col min="14593" max="14593" width="18.125" style="16" customWidth="1"/>
    <col min="14594" max="14594" width="6.5" style="16" customWidth="1"/>
    <col min="14595" max="14846" width="9" style="16"/>
    <col min="14847" max="14847" width="30.375" style="16" customWidth="1"/>
    <col min="14848" max="14848" width="7.125" style="16" bestFit="1" customWidth="1"/>
    <col min="14849" max="14849" width="18.125" style="16" customWidth="1"/>
    <col min="14850" max="14850" width="6.5" style="16" customWidth="1"/>
    <col min="14851" max="15102" width="9" style="16"/>
    <col min="15103" max="15103" width="30.375" style="16" customWidth="1"/>
    <col min="15104" max="15104" width="7.125" style="16" bestFit="1" customWidth="1"/>
    <col min="15105" max="15105" width="18.125" style="16" customWidth="1"/>
    <col min="15106" max="15106" width="6.5" style="16" customWidth="1"/>
    <col min="15107" max="15358" width="9" style="16"/>
    <col min="15359" max="15359" width="30.375" style="16" customWidth="1"/>
    <col min="15360" max="15360" width="7.125" style="16" bestFit="1" customWidth="1"/>
    <col min="15361" max="15361" width="18.125" style="16" customWidth="1"/>
    <col min="15362" max="15362" width="6.5" style="16" customWidth="1"/>
    <col min="15363" max="15614" width="9" style="16"/>
    <col min="15615" max="15615" width="30.375" style="16" customWidth="1"/>
    <col min="15616" max="15616" width="7.125" style="16" bestFit="1" customWidth="1"/>
    <col min="15617" max="15617" width="18.125" style="16" customWidth="1"/>
    <col min="15618" max="15618" width="6.5" style="16" customWidth="1"/>
    <col min="15619" max="15870" width="9" style="16"/>
    <col min="15871" max="15871" width="30.375" style="16" customWidth="1"/>
    <col min="15872" max="15872" width="7.125" style="16" bestFit="1" customWidth="1"/>
    <col min="15873" max="15873" width="18.125" style="16" customWidth="1"/>
    <col min="15874" max="15874" width="6.5" style="16" customWidth="1"/>
    <col min="15875" max="16126" width="9" style="16"/>
    <col min="16127" max="16127" width="30.375" style="16" customWidth="1"/>
    <col min="16128" max="16128" width="7.125" style="16" bestFit="1" customWidth="1"/>
    <col min="16129" max="16129" width="18.125" style="16" customWidth="1"/>
    <col min="16130" max="16130" width="6.5" style="16" customWidth="1"/>
    <col min="16131" max="16384" width="9" style="16"/>
  </cols>
  <sheetData>
    <row r="1" spans="1:11" x14ac:dyDescent="0.2">
      <c r="A1" s="34" t="s">
        <v>243</v>
      </c>
      <c r="B1" s="35"/>
      <c r="C1" s="36"/>
      <c r="D1" s="36"/>
      <c r="E1" s="36"/>
    </row>
    <row r="2" spans="1:11" x14ac:dyDescent="0.2">
      <c r="A2" s="34" t="s">
        <v>93</v>
      </c>
      <c r="B2" s="35"/>
      <c r="C2" s="36"/>
      <c r="D2" s="36"/>
      <c r="E2" s="36"/>
    </row>
    <row r="3" spans="1:11" x14ac:dyDescent="0.2">
      <c r="A3" s="34" t="s">
        <v>94</v>
      </c>
      <c r="B3" s="35"/>
      <c r="C3" s="36"/>
      <c r="D3" s="36"/>
      <c r="E3" s="36"/>
    </row>
    <row r="4" spans="1:11" x14ac:dyDescent="0.2">
      <c r="A4" s="34" t="s">
        <v>95</v>
      </c>
      <c r="B4" s="35"/>
      <c r="C4" s="36"/>
      <c r="D4" s="36"/>
      <c r="E4" s="36"/>
    </row>
    <row r="5" spans="1:11" s="33" customFormat="1" x14ac:dyDescent="0.2">
      <c r="A5" s="31"/>
      <c r="B5" s="32"/>
    </row>
    <row r="6" spans="1:11" ht="12.75" customHeight="1" x14ac:dyDescent="0.2">
      <c r="A6" s="96" t="s">
        <v>136</v>
      </c>
      <c r="B6" s="108"/>
      <c r="C6" s="49" t="s">
        <v>84</v>
      </c>
      <c r="D6" s="47" t="s">
        <v>137</v>
      </c>
      <c r="E6" s="59"/>
      <c r="F6" s="59"/>
    </row>
    <row r="7" spans="1:11" ht="12.75" customHeight="1" x14ac:dyDescent="0.2">
      <c r="A7" s="108"/>
      <c r="B7" s="48"/>
      <c r="C7" s="48"/>
      <c r="D7" s="108" t="s">
        <v>203</v>
      </c>
      <c r="E7" s="60"/>
      <c r="F7" s="60"/>
    </row>
    <row r="8" spans="1:11" ht="12.75" customHeight="1" x14ac:dyDescent="0.2">
      <c r="A8" s="96">
        <v>300</v>
      </c>
      <c r="B8" s="48"/>
      <c r="C8" s="49" t="s">
        <v>187</v>
      </c>
      <c r="D8" s="49">
        <v>7</v>
      </c>
      <c r="E8" s="60"/>
      <c r="F8" s="60"/>
    </row>
    <row r="9" spans="1:11" ht="12.75" customHeight="1" x14ac:dyDescent="0.2">
      <c r="A9" s="96">
        <v>355</v>
      </c>
      <c r="B9" s="48"/>
      <c r="C9" s="49" t="s">
        <v>199</v>
      </c>
      <c r="D9" s="49">
        <v>1</v>
      </c>
      <c r="E9" s="60"/>
      <c r="F9" s="60"/>
    </row>
    <row r="10" spans="1:11" x14ac:dyDescent="0.2">
      <c r="A10" s="96">
        <v>250</v>
      </c>
      <c r="B10" s="108"/>
      <c r="C10" s="49" t="s">
        <v>153</v>
      </c>
      <c r="D10" s="49">
        <v>2</v>
      </c>
      <c r="E10" s="15"/>
      <c r="F10" s="15"/>
    </row>
    <row r="11" spans="1:11" x14ac:dyDescent="0.2">
      <c r="A11" s="96">
        <v>52</v>
      </c>
      <c r="B11" s="108"/>
      <c r="C11" s="49" t="s">
        <v>154</v>
      </c>
      <c r="D11" s="49">
        <v>5</v>
      </c>
      <c r="E11" s="15"/>
      <c r="F11" s="15"/>
    </row>
    <row r="12" spans="1:11" x14ac:dyDescent="0.2">
      <c r="A12" s="96">
        <v>253</v>
      </c>
      <c r="B12" s="108"/>
      <c r="C12" s="49" t="s">
        <v>155</v>
      </c>
      <c r="D12" s="49">
        <v>3</v>
      </c>
      <c r="E12" s="15"/>
      <c r="F12" s="15"/>
      <c r="G12" s="17"/>
      <c r="H12" s="17"/>
      <c r="I12" s="17"/>
      <c r="J12" s="17"/>
      <c r="K12" s="17"/>
    </row>
    <row r="13" spans="1:11" x14ac:dyDescent="0.2">
      <c r="A13" s="96">
        <v>60</v>
      </c>
      <c r="B13" s="108"/>
      <c r="C13" s="49" t="s">
        <v>156</v>
      </c>
      <c r="D13" s="49">
        <v>16</v>
      </c>
      <c r="E13" s="15"/>
      <c r="F13" s="15"/>
      <c r="G13" s="17"/>
      <c r="H13" s="17"/>
      <c r="I13" s="17"/>
      <c r="J13" s="17"/>
      <c r="K13" s="17"/>
    </row>
    <row r="14" spans="1:11" x14ac:dyDescent="0.2">
      <c r="A14" s="96">
        <v>53</v>
      </c>
      <c r="B14" s="108"/>
      <c r="C14" s="49" t="s">
        <v>157</v>
      </c>
      <c r="D14" s="49">
        <v>2</v>
      </c>
      <c r="E14" s="15"/>
      <c r="F14" s="15"/>
      <c r="G14" s="17"/>
      <c r="H14" s="17"/>
      <c r="I14" s="17"/>
      <c r="J14" s="17"/>
      <c r="K14" s="17"/>
    </row>
    <row r="15" spans="1:11" x14ac:dyDescent="0.2">
      <c r="A15" s="96">
        <v>29</v>
      </c>
      <c r="B15" s="108"/>
      <c r="C15" s="49" t="s">
        <v>158</v>
      </c>
      <c r="D15" s="49">
        <v>1</v>
      </c>
      <c r="E15" s="15"/>
      <c r="F15" s="15"/>
      <c r="G15" s="17"/>
      <c r="H15" s="17"/>
      <c r="I15" s="17"/>
      <c r="J15" s="17"/>
      <c r="K15" s="17"/>
    </row>
    <row r="16" spans="1:11" x14ac:dyDescent="0.2">
      <c r="A16" s="96">
        <v>110</v>
      </c>
      <c r="B16" s="108"/>
      <c r="C16" s="49" t="s">
        <v>245</v>
      </c>
      <c r="D16" s="49">
        <v>1</v>
      </c>
      <c r="E16" s="15"/>
      <c r="F16" s="15"/>
      <c r="G16" s="17"/>
      <c r="H16" s="17"/>
      <c r="I16" s="17"/>
      <c r="J16" s="17"/>
      <c r="K16" s="17"/>
    </row>
    <row r="17" spans="1:11" x14ac:dyDescent="0.2">
      <c r="A17" s="96">
        <v>451</v>
      </c>
      <c r="B17" s="48"/>
      <c r="C17" s="49" t="s">
        <v>189</v>
      </c>
      <c r="D17" s="49">
        <v>2</v>
      </c>
      <c r="E17" s="15"/>
      <c r="F17" s="15"/>
      <c r="G17" s="17"/>
      <c r="H17" s="17"/>
      <c r="I17" s="17"/>
      <c r="J17" s="17"/>
      <c r="K17" s="17"/>
    </row>
    <row r="18" spans="1:11" x14ac:dyDescent="0.2">
      <c r="A18" s="96">
        <v>55</v>
      </c>
      <c r="B18" s="108"/>
      <c r="C18" s="49" t="s">
        <v>159</v>
      </c>
      <c r="D18" s="49">
        <v>40</v>
      </c>
      <c r="E18" s="15"/>
      <c r="F18" s="15"/>
      <c r="G18" s="17"/>
      <c r="H18" s="17"/>
      <c r="I18" s="17"/>
      <c r="J18" s="17"/>
      <c r="K18" s="17"/>
    </row>
    <row r="19" spans="1:11" x14ac:dyDescent="0.2">
      <c r="A19" s="96">
        <v>104</v>
      </c>
      <c r="B19" s="108"/>
      <c r="C19" s="49" t="s">
        <v>186</v>
      </c>
      <c r="D19" s="49">
        <v>1</v>
      </c>
      <c r="E19" s="15"/>
      <c r="F19" s="15"/>
      <c r="G19" s="17"/>
      <c r="H19" s="17"/>
      <c r="I19" s="17"/>
      <c r="J19" s="17"/>
      <c r="K19" s="17"/>
    </row>
    <row r="20" spans="1:11" x14ac:dyDescent="0.2">
      <c r="A20" s="96">
        <v>255</v>
      </c>
      <c r="B20" s="108"/>
      <c r="C20" s="49" t="s">
        <v>247</v>
      </c>
      <c r="D20" s="49">
        <v>1</v>
      </c>
      <c r="E20" s="15"/>
      <c r="F20" s="15"/>
      <c r="G20" s="17"/>
      <c r="H20" s="17"/>
      <c r="I20" s="17"/>
      <c r="J20" s="17"/>
      <c r="K20" s="17"/>
    </row>
    <row r="21" spans="1:11" x14ac:dyDescent="0.2">
      <c r="A21" s="96">
        <v>307</v>
      </c>
      <c r="B21" s="108"/>
      <c r="C21" s="49" t="s">
        <v>160</v>
      </c>
      <c r="D21" s="49">
        <v>5</v>
      </c>
      <c r="E21" s="15"/>
      <c r="F21" s="15"/>
      <c r="G21" s="17"/>
      <c r="H21" s="17"/>
      <c r="I21" s="17"/>
      <c r="J21" s="17"/>
      <c r="K21" s="17"/>
    </row>
    <row r="22" spans="1:11" x14ac:dyDescent="0.2">
      <c r="A22" s="96">
        <v>54</v>
      </c>
      <c r="B22" s="108"/>
      <c r="C22" s="49" t="s">
        <v>161</v>
      </c>
      <c r="D22" s="49">
        <v>2</v>
      </c>
      <c r="E22" s="15"/>
      <c r="F22" s="15"/>
      <c r="G22" s="17"/>
      <c r="H22" s="17"/>
      <c r="I22" s="17"/>
      <c r="J22" s="17"/>
      <c r="K22" s="17"/>
    </row>
    <row r="23" spans="1:11" x14ac:dyDescent="0.2">
      <c r="A23" s="96">
        <v>84</v>
      </c>
      <c r="B23" s="108"/>
      <c r="C23" s="49" t="s">
        <v>162</v>
      </c>
      <c r="D23" s="49">
        <v>21</v>
      </c>
      <c r="E23" s="15"/>
      <c r="F23" s="15"/>
      <c r="G23" s="17"/>
      <c r="H23" s="17"/>
      <c r="I23" s="17"/>
      <c r="J23" s="17"/>
      <c r="K23" s="17"/>
    </row>
    <row r="24" spans="1:11" x14ac:dyDescent="0.2">
      <c r="A24" s="96">
        <v>309</v>
      </c>
      <c r="B24" s="108"/>
      <c r="C24" s="49" t="s">
        <v>163</v>
      </c>
      <c r="D24" s="49">
        <v>4</v>
      </c>
      <c r="E24" s="15"/>
      <c r="F24" s="15"/>
      <c r="G24" s="17"/>
      <c r="H24" s="17"/>
      <c r="I24" s="17"/>
      <c r="J24" s="17"/>
      <c r="K24" s="17"/>
    </row>
    <row r="25" spans="1:11" x14ac:dyDescent="0.2">
      <c r="A25" s="96">
        <v>57</v>
      </c>
      <c r="B25" s="108"/>
      <c r="C25" s="49" t="s">
        <v>164</v>
      </c>
      <c r="D25" s="49">
        <v>4</v>
      </c>
      <c r="E25" s="15"/>
      <c r="F25" s="15"/>
      <c r="G25" s="17"/>
      <c r="H25" s="17"/>
      <c r="I25" s="17"/>
      <c r="J25" s="17"/>
      <c r="K25" s="17"/>
    </row>
    <row r="26" spans="1:11" x14ac:dyDescent="0.2">
      <c r="A26" s="96">
        <v>59</v>
      </c>
      <c r="B26" s="108"/>
      <c r="C26" s="49" t="s">
        <v>165</v>
      </c>
      <c r="D26" s="49">
        <v>7</v>
      </c>
      <c r="E26" s="15"/>
      <c r="F26" s="15"/>
      <c r="G26" s="17"/>
      <c r="H26" s="17"/>
      <c r="I26" s="17"/>
      <c r="J26" s="17"/>
      <c r="K26" s="17"/>
    </row>
    <row r="27" spans="1:11" x14ac:dyDescent="0.2">
      <c r="A27" s="96">
        <v>259</v>
      </c>
      <c r="B27" s="108"/>
      <c r="C27" s="49" t="s">
        <v>166</v>
      </c>
      <c r="D27" s="49">
        <v>1</v>
      </c>
      <c r="E27" s="15"/>
      <c r="F27" s="15"/>
      <c r="G27" s="17"/>
      <c r="H27" s="17"/>
      <c r="I27" s="17"/>
      <c r="J27" s="17"/>
      <c r="K27" s="17"/>
    </row>
    <row r="28" spans="1:11" x14ac:dyDescent="0.2">
      <c r="A28" s="96">
        <v>61</v>
      </c>
      <c r="B28" s="108"/>
      <c r="C28" s="49" t="s">
        <v>167</v>
      </c>
      <c r="D28" s="49">
        <v>5</v>
      </c>
      <c r="E28" s="15"/>
      <c r="F28" s="15"/>
      <c r="G28" s="17"/>
      <c r="H28" s="17"/>
      <c r="I28" s="17"/>
      <c r="J28" s="17"/>
      <c r="K28" s="17"/>
    </row>
    <row r="29" spans="1:11" x14ac:dyDescent="0.2">
      <c r="A29" s="96">
        <v>313</v>
      </c>
      <c r="B29" s="108"/>
      <c r="C29" s="49" t="s">
        <v>168</v>
      </c>
      <c r="D29" s="49">
        <v>9</v>
      </c>
      <c r="E29" s="15"/>
      <c r="F29" s="15"/>
      <c r="G29" s="17"/>
      <c r="H29" s="17"/>
      <c r="I29" s="17"/>
      <c r="J29" s="17"/>
      <c r="K29" s="17"/>
    </row>
    <row r="30" spans="1:11" x14ac:dyDescent="0.2">
      <c r="A30" s="96">
        <v>314</v>
      </c>
      <c r="B30" s="108"/>
      <c r="C30" s="49" t="s">
        <v>169</v>
      </c>
      <c r="D30" s="49">
        <v>24</v>
      </c>
      <c r="E30" s="15"/>
      <c r="F30" s="15"/>
      <c r="G30" s="17"/>
      <c r="H30" s="17"/>
      <c r="I30" s="17"/>
      <c r="J30" s="17"/>
      <c r="K30" s="17"/>
    </row>
    <row r="31" spans="1:11" x14ac:dyDescent="0.2">
      <c r="A31" s="96">
        <v>64</v>
      </c>
      <c r="B31" s="108"/>
      <c r="C31" s="49" t="s">
        <v>170</v>
      </c>
      <c r="D31" s="49">
        <v>7</v>
      </c>
      <c r="E31" s="15"/>
      <c r="F31" s="15"/>
      <c r="G31" s="17"/>
      <c r="H31" s="17"/>
      <c r="I31" s="17"/>
      <c r="J31" s="17"/>
      <c r="K31" s="17"/>
    </row>
    <row r="32" spans="1:11" x14ac:dyDescent="0.2">
      <c r="A32" s="96">
        <v>43</v>
      </c>
      <c r="B32" s="108"/>
      <c r="C32" s="49" t="s">
        <v>200</v>
      </c>
      <c r="D32" s="49">
        <v>1</v>
      </c>
      <c r="E32" s="15"/>
      <c r="F32" s="15"/>
      <c r="G32" s="17"/>
      <c r="H32" s="17"/>
      <c r="I32" s="17"/>
      <c r="J32" s="17"/>
      <c r="K32" s="17"/>
    </row>
    <row r="33" spans="1:11" x14ac:dyDescent="0.2">
      <c r="A33" s="96">
        <v>44</v>
      </c>
      <c r="B33" s="108"/>
      <c r="C33" s="49" t="s">
        <v>185</v>
      </c>
      <c r="D33" s="49">
        <v>1</v>
      </c>
      <c r="E33" s="15"/>
      <c r="F33" s="15"/>
      <c r="G33" s="17"/>
      <c r="H33" s="17"/>
      <c r="I33" s="17"/>
      <c r="J33" s="17"/>
      <c r="K33" s="17"/>
    </row>
    <row r="34" spans="1:11" x14ac:dyDescent="0.2">
      <c r="A34" s="96">
        <v>325</v>
      </c>
      <c r="B34" s="108"/>
      <c r="C34" s="49" t="s">
        <v>201</v>
      </c>
      <c r="D34" s="49">
        <v>1</v>
      </c>
      <c r="E34" s="15"/>
      <c r="F34" s="15"/>
      <c r="G34" s="17"/>
      <c r="H34" s="17"/>
      <c r="I34" s="17"/>
      <c r="J34" s="17"/>
      <c r="K34" s="17"/>
    </row>
    <row r="35" spans="1:11" x14ac:dyDescent="0.2">
      <c r="A35" s="96">
        <v>328</v>
      </c>
      <c r="B35" s="108"/>
      <c r="C35" s="49" t="s">
        <v>171</v>
      </c>
      <c r="D35" s="49">
        <v>1</v>
      </c>
      <c r="E35" s="15"/>
      <c r="F35" s="15"/>
      <c r="G35" s="17"/>
      <c r="H35" s="17"/>
      <c r="I35" s="17"/>
      <c r="J35" s="17"/>
      <c r="K35" s="17"/>
    </row>
    <row r="36" spans="1:11" x14ac:dyDescent="0.2">
      <c r="A36" s="96">
        <v>70</v>
      </c>
      <c r="B36" s="108"/>
      <c r="C36" s="49" t="s">
        <v>172</v>
      </c>
      <c r="D36" s="49">
        <v>1</v>
      </c>
      <c r="E36" s="15"/>
      <c r="F36" s="15"/>
      <c r="G36" s="17"/>
      <c r="H36" s="17"/>
      <c r="I36" s="17"/>
      <c r="J36" s="17"/>
      <c r="K36" s="17"/>
    </row>
    <row r="37" spans="1:11" x14ac:dyDescent="0.2">
      <c r="A37" s="96">
        <v>34</v>
      </c>
      <c r="B37" s="108"/>
      <c r="C37" s="49" t="s">
        <v>248</v>
      </c>
      <c r="D37" s="49">
        <v>1</v>
      </c>
      <c r="E37" s="15"/>
      <c r="F37" s="15"/>
      <c r="G37" s="17"/>
      <c r="H37" s="17"/>
      <c r="I37" s="17"/>
      <c r="J37" s="17"/>
      <c r="K37" s="17"/>
    </row>
    <row r="38" spans="1:11" x14ac:dyDescent="0.2">
      <c r="A38" s="96">
        <v>0</v>
      </c>
      <c r="B38" s="108"/>
      <c r="C38" s="49" t="s">
        <v>173</v>
      </c>
      <c r="D38" s="49">
        <v>23</v>
      </c>
      <c r="E38" s="15"/>
      <c r="F38" s="15"/>
      <c r="G38" s="17"/>
      <c r="H38" s="17"/>
      <c r="I38" s="17"/>
      <c r="J38" s="17"/>
      <c r="K38" s="17"/>
    </row>
    <row r="39" spans="1:11" x14ac:dyDescent="0.2">
      <c r="A39" s="96">
        <v>71</v>
      </c>
      <c r="B39" s="108"/>
      <c r="C39" s="49" t="s">
        <v>174</v>
      </c>
      <c r="D39" s="49">
        <v>1</v>
      </c>
      <c r="E39" s="15"/>
      <c r="F39" s="15"/>
      <c r="G39" s="17"/>
      <c r="H39" s="17"/>
      <c r="I39" s="17"/>
      <c r="J39" s="17"/>
      <c r="K39" s="17"/>
    </row>
    <row r="40" spans="1:11" x14ac:dyDescent="0.2">
      <c r="A40" s="96">
        <v>73</v>
      </c>
      <c r="B40" s="108"/>
      <c r="C40" s="49" t="s">
        <v>246</v>
      </c>
      <c r="D40" s="49">
        <v>1</v>
      </c>
      <c r="E40" s="15"/>
      <c r="F40" s="15"/>
      <c r="G40" s="17"/>
      <c r="H40" s="17"/>
      <c r="I40" s="17"/>
      <c r="J40" s="17"/>
      <c r="K40" s="17"/>
    </row>
    <row r="41" spans="1:11" x14ac:dyDescent="0.2">
      <c r="A41" s="96">
        <v>72</v>
      </c>
      <c r="B41" s="108"/>
      <c r="C41" s="49" t="s">
        <v>175</v>
      </c>
      <c r="D41" s="49">
        <v>20</v>
      </c>
      <c r="E41" s="15"/>
      <c r="F41" s="15"/>
      <c r="G41" s="17"/>
      <c r="H41" s="17"/>
      <c r="I41" s="17"/>
      <c r="J41" s="17"/>
      <c r="K41" s="17"/>
    </row>
    <row r="42" spans="1:11" x14ac:dyDescent="0.2">
      <c r="A42" s="96">
        <v>74</v>
      </c>
      <c r="B42" s="108"/>
      <c r="C42" s="49" t="s">
        <v>176</v>
      </c>
      <c r="D42" s="49">
        <v>3</v>
      </c>
      <c r="E42" s="15"/>
      <c r="F42" s="15"/>
      <c r="G42" s="17"/>
      <c r="H42" s="17"/>
      <c r="I42" s="17"/>
      <c r="J42" s="17"/>
      <c r="K42" s="17"/>
    </row>
    <row r="43" spans="1:11" x14ac:dyDescent="0.2">
      <c r="A43" s="96">
        <v>41</v>
      </c>
      <c r="B43" s="108"/>
      <c r="C43" s="49" t="s">
        <v>177</v>
      </c>
      <c r="D43" s="49">
        <v>2</v>
      </c>
      <c r="E43" s="15"/>
      <c r="F43" s="15"/>
      <c r="G43" s="17"/>
      <c r="H43" s="17"/>
      <c r="I43" s="17"/>
      <c r="J43" s="17"/>
      <c r="K43" s="17"/>
    </row>
    <row r="44" spans="1:11" x14ac:dyDescent="0.2">
      <c r="A44" s="96">
        <v>27</v>
      </c>
      <c r="B44" s="108"/>
      <c r="C44" s="49" t="s">
        <v>178</v>
      </c>
      <c r="D44" s="49">
        <v>1</v>
      </c>
      <c r="E44" s="15"/>
      <c r="F44" s="15"/>
      <c r="G44" s="17"/>
      <c r="H44" s="17"/>
      <c r="I44" s="17"/>
      <c r="J44" s="17"/>
      <c r="K44" s="17"/>
    </row>
    <row r="45" spans="1:11" x14ac:dyDescent="0.2">
      <c r="A45" s="96">
        <v>148</v>
      </c>
      <c r="B45" s="108"/>
      <c r="C45" s="49" t="s">
        <v>202</v>
      </c>
      <c r="D45" s="49">
        <v>3</v>
      </c>
      <c r="E45" s="15"/>
      <c r="F45" s="15"/>
      <c r="G45" s="17"/>
      <c r="H45" s="17"/>
      <c r="I45" s="17"/>
      <c r="J45" s="17"/>
      <c r="K45" s="17"/>
    </row>
    <row r="46" spans="1:11" x14ac:dyDescent="0.2">
      <c r="A46" s="96">
        <v>77</v>
      </c>
      <c r="B46" s="108"/>
      <c r="C46" s="49" t="s">
        <v>179</v>
      </c>
      <c r="D46" s="49">
        <v>4</v>
      </c>
      <c r="E46" s="15"/>
      <c r="F46" s="15"/>
      <c r="G46" s="17"/>
      <c r="H46" s="17"/>
      <c r="I46" s="17"/>
      <c r="J46" s="17"/>
      <c r="K46" s="17"/>
    </row>
    <row r="47" spans="1:11" x14ac:dyDescent="0.2">
      <c r="A47" s="96">
        <v>499</v>
      </c>
      <c r="B47" s="108"/>
      <c r="C47" s="49" t="s">
        <v>180</v>
      </c>
      <c r="D47" s="49">
        <v>11</v>
      </c>
      <c r="E47" s="15"/>
      <c r="F47" s="15"/>
      <c r="G47" s="17"/>
      <c r="H47" s="17"/>
      <c r="I47" s="17"/>
      <c r="J47" s="17"/>
      <c r="K47" s="17"/>
    </row>
    <row r="48" spans="1:11" x14ac:dyDescent="0.2">
      <c r="A48" s="96">
        <v>336</v>
      </c>
      <c r="B48" s="108"/>
      <c r="C48" s="49" t="s">
        <v>181</v>
      </c>
      <c r="D48" s="49">
        <v>117</v>
      </c>
      <c r="E48" s="15"/>
      <c r="F48" s="15"/>
      <c r="G48" s="17"/>
      <c r="H48" s="17"/>
      <c r="I48" s="17"/>
      <c r="J48" s="17"/>
      <c r="K48" s="17"/>
    </row>
    <row r="49" spans="1:11" x14ac:dyDescent="0.2">
      <c r="A49" s="96">
        <v>337</v>
      </c>
      <c r="B49" s="108"/>
      <c r="C49" s="49" t="s">
        <v>182</v>
      </c>
      <c r="D49" s="49">
        <v>5</v>
      </c>
      <c r="E49" s="15"/>
      <c r="F49" s="15"/>
      <c r="G49" s="17"/>
      <c r="H49" s="17"/>
      <c r="I49" s="17"/>
      <c r="J49" s="17"/>
      <c r="K49" s="17"/>
    </row>
    <row r="50" spans="1:11" x14ac:dyDescent="0.2">
      <c r="A50" s="96">
        <v>339</v>
      </c>
      <c r="B50" s="108"/>
      <c r="C50" s="49" t="s">
        <v>183</v>
      </c>
      <c r="D50" s="49">
        <v>25</v>
      </c>
      <c r="E50" s="15"/>
      <c r="F50" s="15"/>
      <c r="G50" s="17"/>
      <c r="H50" s="17"/>
      <c r="I50" s="17"/>
      <c r="J50" s="17"/>
      <c r="K50" s="17"/>
    </row>
    <row r="51" spans="1:11" x14ac:dyDescent="0.2">
      <c r="A51" s="96">
        <v>81</v>
      </c>
      <c r="B51" s="108"/>
      <c r="C51" s="49" t="s">
        <v>184</v>
      </c>
      <c r="D51" s="49">
        <v>4</v>
      </c>
      <c r="E51"/>
      <c r="F51"/>
      <c r="G51" s="17"/>
      <c r="H51" s="17"/>
      <c r="I51" s="17"/>
      <c r="J51" s="17"/>
      <c r="K51" s="17"/>
    </row>
    <row r="52" spans="1:11" x14ac:dyDescent="0.2">
      <c r="A52" s="96" t="s">
        <v>188</v>
      </c>
      <c r="B52" s="58"/>
      <c r="C52" s="21"/>
      <c r="D52" s="49">
        <f>SUM(D8:D51)</f>
        <v>397</v>
      </c>
      <c r="E52" s="17"/>
      <c r="F52" s="17"/>
      <c r="G52" s="17"/>
      <c r="H52" s="17"/>
      <c r="I52" s="17"/>
      <c r="J52" s="17"/>
      <c r="K52" s="17"/>
    </row>
    <row r="53" spans="1:11" x14ac:dyDescent="0.2">
      <c r="D53" s="17"/>
      <c r="E53" s="17"/>
      <c r="F53" s="17"/>
      <c r="G53" s="17"/>
      <c r="H53" s="17"/>
      <c r="I53" s="17"/>
      <c r="J53" s="17"/>
      <c r="K53" s="17"/>
    </row>
    <row r="54" spans="1:11" x14ac:dyDescent="0.2">
      <c r="D54" s="17"/>
      <c r="E54" s="17"/>
      <c r="F54" s="17"/>
      <c r="G54" s="17"/>
      <c r="H54" s="17"/>
      <c r="I54" s="17"/>
      <c r="J54" s="17"/>
      <c r="K54" s="17"/>
    </row>
    <row r="55" spans="1:11" x14ac:dyDescent="0.2">
      <c r="D55" s="17">
        <v>10</v>
      </c>
      <c r="E55" s="17"/>
      <c r="F55" s="17"/>
      <c r="G55" s="17"/>
      <c r="H55" s="17"/>
      <c r="I55" s="17"/>
      <c r="J55" s="17"/>
      <c r="K55" s="17"/>
    </row>
    <row r="56" spans="1:11" x14ac:dyDescent="0.2">
      <c r="D56" s="17"/>
      <c r="E56" s="17"/>
      <c r="F56" s="17"/>
      <c r="G56" s="17"/>
      <c r="H56" s="17"/>
      <c r="I56" s="17"/>
      <c r="J56" s="17"/>
      <c r="K56" s="17"/>
    </row>
    <row r="57" spans="1:11" x14ac:dyDescent="0.2">
      <c r="D57" s="17"/>
      <c r="E57" s="17"/>
      <c r="F57" s="17"/>
      <c r="G57" s="17"/>
      <c r="H57" s="17"/>
      <c r="I57" s="17"/>
      <c r="J57" s="17"/>
      <c r="K57" s="17"/>
    </row>
    <row r="58" spans="1:11" x14ac:dyDescent="0.2">
      <c r="D58" s="17"/>
      <c r="E58" s="17"/>
      <c r="F58" s="17"/>
      <c r="G58" s="17"/>
      <c r="H58" s="17"/>
      <c r="I58" s="17"/>
      <c r="J58" s="17"/>
      <c r="K58" s="17"/>
    </row>
    <row r="59" spans="1:11" x14ac:dyDescent="0.2">
      <c r="D59" s="17"/>
      <c r="E59" s="17"/>
      <c r="F59" s="17"/>
      <c r="G59" s="17"/>
      <c r="H59" s="17"/>
      <c r="I59" s="17"/>
      <c r="J59" s="17"/>
      <c r="K59" s="17"/>
    </row>
    <row r="60" spans="1:11" x14ac:dyDescent="0.2">
      <c r="D60" s="17"/>
      <c r="E60" s="17"/>
      <c r="F60" s="17"/>
      <c r="G60" s="17"/>
      <c r="H60" s="17"/>
      <c r="I60" s="17"/>
      <c r="J60" s="17"/>
      <c r="K60" s="17"/>
    </row>
    <row r="61" spans="1:11" x14ac:dyDescent="0.2">
      <c r="E61" s="17"/>
      <c r="F61" s="17"/>
      <c r="G61" s="17"/>
      <c r="H61" s="17"/>
      <c r="I61" s="17"/>
      <c r="J61" s="17"/>
      <c r="K61" s="17"/>
    </row>
    <row r="62" spans="1:11" x14ac:dyDescent="0.2">
      <c r="E62" s="17"/>
      <c r="F62" s="17"/>
      <c r="G62" s="17"/>
      <c r="H62" s="17"/>
      <c r="I62" s="17"/>
      <c r="J62" s="17"/>
      <c r="K62" s="17"/>
    </row>
    <row r="63" spans="1:11" x14ac:dyDescent="0.2">
      <c r="E63" s="17"/>
      <c r="F63" s="17"/>
      <c r="G63" s="17"/>
      <c r="H63" s="17"/>
      <c r="I63" s="17"/>
      <c r="J63" s="17"/>
      <c r="K63" s="17"/>
    </row>
    <row r="64" spans="1:11" x14ac:dyDescent="0.2">
      <c r="E64" s="17"/>
      <c r="F64" s="17"/>
      <c r="G64" s="17"/>
      <c r="H64" s="17"/>
      <c r="I64" s="17"/>
      <c r="J64" s="17"/>
      <c r="K64" s="17"/>
    </row>
    <row r="65" spans="5:11" x14ac:dyDescent="0.2">
      <c r="E65" s="17"/>
      <c r="F65" s="17"/>
      <c r="G65" s="17"/>
      <c r="H65" s="17"/>
      <c r="I65" s="17"/>
      <c r="J65" s="17"/>
      <c r="K65" s="17"/>
    </row>
    <row r="66" spans="5:11" x14ac:dyDescent="0.2">
      <c r="E66" s="17"/>
      <c r="F66" s="17"/>
      <c r="G66" s="17"/>
      <c r="H66" s="17"/>
      <c r="I66" s="17"/>
      <c r="J66" s="17"/>
      <c r="K66" s="17"/>
    </row>
    <row r="67" spans="5:11" x14ac:dyDescent="0.2">
      <c r="E67" s="17"/>
      <c r="F67" s="17"/>
      <c r="G67" s="17"/>
      <c r="H67" s="17"/>
      <c r="I67" s="17"/>
      <c r="J67" s="17"/>
      <c r="K67" s="17"/>
    </row>
    <row r="68" spans="5:11" x14ac:dyDescent="0.2">
      <c r="E68" s="17"/>
      <c r="F68" s="17"/>
      <c r="G68" s="17"/>
      <c r="H68" s="17"/>
      <c r="I68" s="17"/>
      <c r="J68" s="17"/>
      <c r="K68" s="17"/>
    </row>
    <row r="69" spans="5:11" x14ac:dyDescent="0.2">
      <c r="E69" s="17"/>
      <c r="F69" s="17"/>
      <c r="G69" s="17"/>
      <c r="H69" s="17"/>
      <c r="I69" s="17"/>
      <c r="J69" s="17"/>
      <c r="K69" s="17"/>
    </row>
    <row r="70" spans="5:11" x14ac:dyDescent="0.2">
      <c r="E70" s="17"/>
      <c r="F70" s="17"/>
      <c r="G70" s="17"/>
      <c r="H70" s="17"/>
      <c r="I70" s="17"/>
      <c r="J70" s="17"/>
      <c r="K70" s="17"/>
    </row>
    <row r="71" spans="5:11" x14ac:dyDescent="0.2">
      <c r="E71" s="17"/>
      <c r="F71" s="17"/>
      <c r="G71" s="17"/>
      <c r="H71" s="17"/>
      <c r="I71" s="17"/>
      <c r="J71" s="17"/>
      <c r="K71" s="17"/>
    </row>
    <row r="72" spans="5:11" x14ac:dyDescent="0.2">
      <c r="E72" s="17"/>
      <c r="F72" s="17"/>
      <c r="G72" s="17"/>
      <c r="H72" s="17"/>
      <c r="I72" s="17"/>
      <c r="J72" s="17"/>
      <c r="K72" s="17"/>
    </row>
    <row r="73" spans="5:11" x14ac:dyDescent="0.2">
      <c r="E73" s="17"/>
      <c r="F73" s="17"/>
      <c r="G73" s="17"/>
      <c r="H73" s="17"/>
      <c r="I73" s="17"/>
      <c r="J73" s="17"/>
      <c r="K73" s="17"/>
    </row>
    <row r="74" spans="5:11" x14ac:dyDescent="0.2">
      <c r="E74" s="17"/>
      <c r="F74" s="17"/>
      <c r="G74" s="17"/>
      <c r="H74" s="17"/>
      <c r="I74" s="17"/>
      <c r="J74" s="17"/>
      <c r="K74" s="17"/>
    </row>
    <row r="75" spans="5:11" x14ac:dyDescent="0.2">
      <c r="E75" s="17"/>
      <c r="F75" s="17"/>
      <c r="G75" s="17"/>
      <c r="H75" s="17"/>
      <c r="I75" s="17"/>
      <c r="J75" s="17"/>
      <c r="K75" s="17"/>
    </row>
    <row r="76" spans="5:11" x14ac:dyDescent="0.2">
      <c r="E76" s="17"/>
      <c r="F76" s="17"/>
      <c r="G76" s="17"/>
      <c r="H76" s="17"/>
      <c r="I76" s="17"/>
      <c r="J76" s="17"/>
      <c r="K76" s="17"/>
    </row>
    <row r="77" spans="5:11" x14ac:dyDescent="0.2">
      <c r="E77" s="17"/>
      <c r="F77" s="17"/>
      <c r="G77" s="17"/>
      <c r="H77" s="17"/>
      <c r="I77" s="17"/>
      <c r="J77" s="17"/>
      <c r="K77" s="17"/>
    </row>
    <row r="78" spans="5:11" x14ac:dyDescent="0.2">
      <c r="E78" s="17"/>
      <c r="F78" s="17"/>
      <c r="G78" s="17"/>
      <c r="H78" s="17"/>
      <c r="I78" s="17"/>
      <c r="J78" s="17"/>
      <c r="K78" s="17"/>
    </row>
    <row r="79" spans="5:11" x14ac:dyDescent="0.2">
      <c r="E79" s="17"/>
      <c r="F79" s="17"/>
      <c r="G79" s="17"/>
      <c r="H79" s="17"/>
      <c r="I79" s="17"/>
      <c r="J79" s="17"/>
      <c r="K79" s="17"/>
    </row>
    <row r="80" spans="5:11" x14ac:dyDescent="0.2">
      <c r="E80" s="17"/>
      <c r="F80" s="17"/>
      <c r="G80" s="17"/>
      <c r="H80" s="17"/>
      <c r="I80" s="17"/>
      <c r="J80" s="17"/>
      <c r="K80" s="17"/>
    </row>
    <row r="81" spans="5:11" x14ac:dyDescent="0.2">
      <c r="E81" s="17"/>
      <c r="F81" s="17"/>
      <c r="G81" s="17"/>
      <c r="H81" s="17"/>
      <c r="I81" s="17"/>
      <c r="J81" s="17"/>
      <c r="K81" s="17"/>
    </row>
    <row r="82" spans="5:11" x14ac:dyDescent="0.2">
      <c r="E82" s="17"/>
      <c r="F82" s="17"/>
      <c r="G82" s="17"/>
      <c r="H82" s="17"/>
      <c r="I82" s="17"/>
      <c r="J82" s="17"/>
      <c r="K82" s="17"/>
    </row>
    <row r="83" spans="5:11" x14ac:dyDescent="0.2">
      <c r="E83" s="17"/>
      <c r="F83" s="17"/>
      <c r="G83" s="17"/>
      <c r="H83" s="17"/>
      <c r="I83" s="17"/>
      <c r="J83" s="17"/>
      <c r="K83" s="17"/>
    </row>
    <row r="84" spans="5:11" x14ac:dyDescent="0.2">
      <c r="E84" s="17"/>
      <c r="F84" s="17"/>
      <c r="G84" s="17"/>
      <c r="H84" s="17"/>
      <c r="I84" s="17"/>
      <c r="J84" s="17"/>
      <c r="K84" s="17"/>
    </row>
    <row r="85" spans="5:11" x14ac:dyDescent="0.2">
      <c r="E85" s="17"/>
      <c r="F85" s="17"/>
      <c r="G85" s="17"/>
      <c r="H85" s="17"/>
      <c r="I85" s="17"/>
      <c r="J85" s="17"/>
      <c r="K85" s="17"/>
    </row>
    <row r="86" spans="5:11" x14ac:dyDescent="0.2">
      <c r="E86" s="17"/>
      <c r="F86" s="17"/>
      <c r="G86" s="17"/>
      <c r="H86" s="17"/>
      <c r="I86" s="17"/>
      <c r="J86" s="17"/>
      <c r="K86" s="17"/>
    </row>
  </sheetData>
  <pageMargins left="1.1023622047244095" right="0.31496062992125984" top="0.74803149606299213" bottom="0.74803149606299213" header="0.31496062992125984" footer="0.31496062992125984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55"/>
  <sheetViews>
    <sheetView tabSelected="1" workbookViewId="0">
      <selection activeCell="Z14" sqref="Z14"/>
    </sheetView>
  </sheetViews>
  <sheetFormatPr defaultRowHeight="14.25" x14ac:dyDescent="0.2"/>
  <cols>
    <col min="1" max="1" width="7.625" customWidth="1"/>
    <col min="2" max="19" width="4.5" bestFit="1" customWidth="1"/>
    <col min="20" max="20" width="4.375" bestFit="1" customWidth="1"/>
    <col min="21" max="21" width="4.5" bestFit="1" customWidth="1"/>
    <col min="22" max="22" width="5.75" customWidth="1"/>
    <col min="23" max="23" width="5.875" customWidth="1"/>
    <col min="24" max="24" width="5.625" customWidth="1"/>
    <col min="25" max="25" width="5.625" style="123" customWidth="1"/>
    <col min="257" max="257" width="7.625" customWidth="1"/>
    <col min="258" max="275" width="4.5" bestFit="1" customWidth="1"/>
    <col min="276" max="276" width="4.375" bestFit="1" customWidth="1"/>
    <col min="277" max="277" width="4.5" bestFit="1" customWidth="1"/>
    <col min="513" max="513" width="7.625" customWidth="1"/>
    <col min="514" max="531" width="4.5" bestFit="1" customWidth="1"/>
    <col min="532" max="532" width="4.375" bestFit="1" customWidth="1"/>
    <col min="533" max="533" width="4.5" bestFit="1" customWidth="1"/>
    <col min="769" max="769" width="7.625" customWidth="1"/>
    <col min="770" max="787" width="4.5" bestFit="1" customWidth="1"/>
    <col min="788" max="788" width="4.375" bestFit="1" customWidth="1"/>
    <col min="789" max="789" width="4.5" bestFit="1" customWidth="1"/>
    <col min="1025" max="1025" width="7.625" customWidth="1"/>
    <col min="1026" max="1043" width="4.5" bestFit="1" customWidth="1"/>
    <col min="1044" max="1044" width="4.375" bestFit="1" customWidth="1"/>
    <col min="1045" max="1045" width="4.5" bestFit="1" customWidth="1"/>
    <col min="1281" max="1281" width="7.625" customWidth="1"/>
    <col min="1282" max="1299" width="4.5" bestFit="1" customWidth="1"/>
    <col min="1300" max="1300" width="4.375" bestFit="1" customWidth="1"/>
    <col min="1301" max="1301" width="4.5" bestFit="1" customWidth="1"/>
    <col min="1537" max="1537" width="7.625" customWidth="1"/>
    <col min="1538" max="1555" width="4.5" bestFit="1" customWidth="1"/>
    <col min="1556" max="1556" width="4.375" bestFit="1" customWidth="1"/>
    <col min="1557" max="1557" width="4.5" bestFit="1" customWidth="1"/>
    <col min="1793" max="1793" width="7.625" customWidth="1"/>
    <col min="1794" max="1811" width="4.5" bestFit="1" customWidth="1"/>
    <col min="1812" max="1812" width="4.375" bestFit="1" customWidth="1"/>
    <col min="1813" max="1813" width="4.5" bestFit="1" customWidth="1"/>
    <col min="2049" max="2049" width="7.625" customWidth="1"/>
    <col min="2050" max="2067" width="4.5" bestFit="1" customWidth="1"/>
    <col min="2068" max="2068" width="4.375" bestFit="1" customWidth="1"/>
    <col min="2069" max="2069" width="4.5" bestFit="1" customWidth="1"/>
    <col min="2305" max="2305" width="7.625" customWidth="1"/>
    <col min="2306" max="2323" width="4.5" bestFit="1" customWidth="1"/>
    <col min="2324" max="2324" width="4.375" bestFit="1" customWidth="1"/>
    <col min="2325" max="2325" width="4.5" bestFit="1" customWidth="1"/>
    <col min="2561" max="2561" width="7.625" customWidth="1"/>
    <col min="2562" max="2579" width="4.5" bestFit="1" customWidth="1"/>
    <col min="2580" max="2580" width="4.375" bestFit="1" customWidth="1"/>
    <col min="2581" max="2581" width="4.5" bestFit="1" customWidth="1"/>
    <col min="2817" max="2817" width="7.625" customWidth="1"/>
    <col min="2818" max="2835" width="4.5" bestFit="1" customWidth="1"/>
    <col min="2836" max="2836" width="4.375" bestFit="1" customWidth="1"/>
    <col min="2837" max="2837" width="4.5" bestFit="1" customWidth="1"/>
    <col min="3073" max="3073" width="7.625" customWidth="1"/>
    <col min="3074" max="3091" width="4.5" bestFit="1" customWidth="1"/>
    <col min="3092" max="3092" width="4.375" bestFit="1" customWidth="1"/>
    <col min="3093" max="3093" width="4.5" bestFit="1" customWidth="1"/>
    <col min="3329" max="3329" width="7.625" customWidth="1"/>
    <col min="3330" max="3347" width="4.5" bestFit="1" customWidth="1"/>
    <col min="3348" max="3348" width="4.375" bestFit="1" customWidth="1"/>
    <col min="3349" max="3349" width="4.5" bestFit="1" customWidth="1"/>
    <col min="3585" max="3585" width="7.625" customWidth="1"/>
    <col min="3586" max="3603" width="4.5" bestFit="1" customWidth="1"/>
    <col min="3604" max="3604" width="4.375" bestFit="1" customWidth="1"/>
    <col min="3605" max="3605" width="4.5" bestFit="1" customWidth="1"/>
    <col min="3841" max="3841" width="7.625" customWidth="1"/>
    <col min="3842" max="3859" width="4.5" bestFit="1" customWidth="1"/>
    <col min="3860" max="3860" width="4.375" bestFit="1" customWidth="1"/>
    <col min="3861" max="3861" width="4.5" bestFit="1" customWidth="1"/>
    <col min="4097" max="4097" width="7.625" customWidth="1"/>
    <col min="4098" max="4115" width="4.5" bestFit="1" customWidth="1"/>
    <col min="4116" max="4116" width="4.375" bestFit="1" customWidth="1"/>
    <col min="4117" max="4117" width="4.5" bestFit="1" customWidth="1"/>
    <col min="4353" max="4353" width="7.625" customWidth="1"/>
    <col min="4354" max="4371" width="4.5" bestFit="1" customWidth="1"/>
    <col min="4372" max="4372" width="4.375" bestFit="1" customWidth="1"/>
    <col min="4373" max="4373" width="4.5" bestFit="1" customWidth="1"/>
    <col min="4609" max="4609" width="7.625" customWidth="1"/>
    <col min="4610" max="4627" width="4.5" bestFit="1" customWidth="1"/>
    <col min="4628" max="4628" width="4.375" bestFit="1" customWidth="1"/>
    <col min="4629" max="4629" width="4.5" bestFit="1" customWidth="1"/>
    <col min="4865" max="4865" width="7.625" customWidth="1"/>
    <col min="4866" max="4883" width="4.5" bestFit="1" customWidth="1"/>
    <col min="4884" max="4884" width="4.375" bestFit="1" customWidth="1"/>
    <col min="4885" max="4885" width="4.5" bestFit="1" customWidth="1"/>
    <col min="5121" max="5121" width="7.625" customWidth="1"/>
    <col min="5122" max="5139" width="4.5" bestFit="1" customWidth="1"/>
    <col min="5140" max="5140" width="4.375" bestFit="1" customWidth="1"/>
    <col min="5141" max="5141" width="4.5" bestFit="1" customWidth="1"/>
    <col min="5377" max="5377" width="7.625" customWidth="1"/>
    <col min="5378" max="5395" width="4.5" bestFit="1" customWidth="1"/>
    <col min="5396" max="5396" width="4.375" bestFit="1" customWidth="1"/>
    <col min="5397" max="5397" width="4.5" bestFit="1" customWidth="1"/>
    <col min="5633" max="5633" width="7.625" customWidth="1"/>
    <col min="5634" max="5651" width="4.5" bestFit="1" customWidth="1"/>
    <col min="5652" max="5652" width="4.375" bestFit="1" customWidth="1"/>
    <col min="5653" max="5653" width="4.5" bestFit="1" customWidth="1"/>
    <col min="5889" max="5889" width="7.625" customWidth="1"/>
    <col min="5890" max="5907" width="4.5" bestFit="1" customWidth="1"/>
    <col min="5908" max="5908" width="4.375" bestFit="1" customWidth="1"/>
    <col min="5909" max="5909" width="4.5" bestFit="1" customWidth="1"/>
    <col min="6145" max="6145" width="7.625" customWidth="1"/>
    <col min="6146" max="6163" width="4.5" bestFit="1" customWidth="1"/>
    <col min="6164" max="6164" width="4.375" bestFit="1" customWidth="1"/>
    <col min="6165" max="6165" width="4.5" bestFit="1" customWidth="1"/>
    <col min="6401" max="6401" width="7.625" customWidth="1"/>
    <col min="6402" max="6419" width="4.5" bestFit="1" customWidth="1"/>
    <col min="6420" max="6420" width="4.375" bestFit="1" customWidth="1"/>
    <col min="6421" max="6421" width="4.5" bestFit="1" customWidth="1"/>
    <col min="6657" max="6657" width="7.625" customWidth="1"/>
    <col min="6658" max="6675" width="4.5" bestFit="1" customWidth="1"/>
    <col min="6676" max="6676" width="4.375" bestFit="1" customWidth="1"/>
    <col min="6677" max="6677" width="4.5" bestFit="1" customWidth="1"/>
    <col min="6913" max="6913" width="7.625" customWidth="1"/>
    <col min="6914" max="6931" width="4.5" bestFit="1" customWidth="1"/>
    <col min="6932" max="6932" width="4.375" bestFit="1" customWidth="1"/>
    <col min="6933" max="6933" width="4.5" bestFit="1" customWidth="1"/>
    <col min="7169" max="7169" width="7.625" customWidth="1"/>
    <col min="7170" max="7187" width="4.5" bestFit="1" customWidth="1"/>
    <col min="7188" max="7188" width="4.375" bestFit="1" customWidth="1"/>
    <col min="7189" max="7189" width="4.5" bestFit="1" customWidth="1"/>
    <col min="7425" max="7425" width="7.625" customWidth="1"/>
    <col min="7426" max="7443" width="4.5" bestFit="1" customWidth="1"/>
    <col min="7444" max="7444" width="4.375" bestFit="1" customWidth="1"/>
    <col min="7445" max="7445" width="4.5" bestFit="1" customWidth="1"/>
    <col min="7681" max="7681" width="7.625" customWidth="1"/>
    <col min="7682" max="7699" width="4.5" bestFit="1" customWidth="1"/>
    <col min="7700" max="7700" width="4.375" bestFit="1" customWidth="1"/>
    <col min="7701" max="7701" width="4.5" bestFit="1" customWidth="1"/>
    <col min="7937" max="7937" width="7.625" customWidth="1"/>
    <col min="7938" max="7955" width="4.5" bestFit="1" customWidth="1"/>
    <col min="7956" max="7956" width="4.375" bestFit="1" customWidth="1"/>
    <col min="7957" max="7957" width="4.5" bestFit="1" customWidth="1"/>
    <col min="8193" max="8193" width="7.625" customWidth="1"/>
    <col min="8194" max="8211" width="4.5" bestFit="1" customWidth="1"/>
    <col min="8212" max="8212" width="4.375" bestFit="1" customWidth="1"/>
    <col min="8213" max="8213" width="4.5" bestFit="1" customWidth="1"/>
    <col min="8449" max="8449" width="7.625" customWidth="1"/>
    <col min="8450" max="8467" width="4.5" bestFit="1" customWidth="1"/>
    <col min="8468" max="8468" width="4.375" bestFit="1" customWidth="1"/>
    <col min="8469" max="8469" width="4.5" bestFit="1" customWidth="1"/>
    <col min="8705" max="8705" width="7.625" customWidth="1"/>
    <col min="8706" max="8723" width="4.5" bestFit="1" customWidth="1"/>
    <col min="8724" max="8724" width="4.375" bestFit="1" customWidth="1"/>
    <col min="8725" max="8725" width="4.5" bestFit="1" customWidth="1"/>
    <col min="8961" max="8961" width="7.625" customWidth="1"/>
    <col min="8962" max="8979" width="4.5" bestFit="1" customWidth="1"/>
    <col min="8980" max="8980" width="4.375" bestFit="1" customWidth="1"/>
    <col min="8981" max="8981" width="4.5" bestFit="1" customWidth="1"/>
    <col min="9217" max="9217" width="7.625" customWidth="1"/>
    <col min="9218" max="9235" width="4.5" bestFit="1" customWidth="1"/>
    <col min="9236" max="9236" width="4.375" bestFit="1" customWidth="1"/>
    <col min="9237" max="9237" width="4.5" bestFit="1" customWidth="1"/>
    <col min="9473" max="9473" width="7.625" customWidth="1"/>
    <col min="9474" max="9491" width="4.5" bestFit="1" customWidth="1"/>
    <col min="9492" max="9492" width="4.375" bestFit="1" customWidth="1"/>
    <col min="9493" max="9493" width="4.5" bestFit="1" customWidth="1"/>
    <col min="9729" max="9729" width="7.625" customWidth="1"/>
    <col min="9730" max="9747" width="4.5" bestFit="1" customWidth="1"/>
    <col min="9748" max="9748" width="4.375" bestFit="1" customWidth="1"/>
    <col min="9749" max="9749" width="4.5" bestFit="1" customWidth="1"/>
    <col min="9985" max="9985" width="7.625" customWidth="1"/>
    <col min="9986" max="10003" width="4.5" bestFit="1" customWidth="1"/>
    <col min="10004" max="10004" width="4.375" bestFit="1" customWidth="1"/>
    <col min="10005" max="10005" width="4.5" bestFit="1" customWidth="1"/>
    <col min="10241" max="10241" width="7.625" customWidth="1"/>
    <col min="10242" max="10259" width="4.5" bestFit="1" customWidth="1"/>
    <col min="10260" max="10260" width="4.375" bestFit="1" customWidth="1"/>
    <col min="10261" max="10261" width="4.5" bestFit="1" customWidth="1"/>
    <col min="10497" max="10497" width="7.625" customWidth="1"/>
    <col min="10498" max="10515" width="4.5" bestFit="1" customWidth="1"/>
    <col min="10516" max="10516" width="4.375" bestFit="1" customWidth="1"/>
    <col min="10517" max="10517" width="4.5" bestFit="1" customWidth="1"/>
    <col min="10753" max="10753" width="7.625" customWidth="1"/>
    <col min="10754" max="10771" width="4.5" bestFit="1" customWidth="1"/>
    <col min="10772" max="10772" width="4.375" bestFit="1" customWidth="1"/>
    <col min="10773" max="10773" width="4.5" bestFit="1" customWidth="1"/>
    <col min="11009" max="11009" width="7.625" customWidth="1"/>
    <col min="11010" max="11027" width="4.5" bestFit="1" customWidth="1"/>
    <col min="11028" max="11028" width="4.375" bestFit="1" customWidth="1"/>
    <col min="11029" max="11029" width="4.5" bestFit="1" customWidth="1"/>
    <col min="11265" max="11265" width="7.625" customWidth="1"/>
    <col min="11266" max="11283" width="4.5" bestFit="1" customWidth="1"/>
    <col min="11284" max="11284" width="4.375" bestFit="1" customWidth="1"/>
    <col min="11285" max="11285" width="4.5" bestFit="1" customWidth="1"/>
    <col min="11521" max="11521" width="7.625" customWidth="1"/>
    <col min="11522" max="11539" width="4.5" bestFit="1" customWidth="1"/>
    <col min="11540" max="11540" width="4.375" bestFit="1" customWidth="1"/>
    <col min="11541" max="11541" width="4.5" bestFit="1" customWidth="1"/>
    <col min="11777" max="11777" width="7.625" customWidth="1"/>
    <col min="11778" max="11795" width="4.5" bestFit="1" customWidth="1"/>
    <col min="11796" max="11796" width="4.375" bestFit="1" customWidth="1"/>
    <col min="11797" max="11797" width="4.5" bestFit="1" customWidth="1"/>
    <col min="12033" max="12033" width="7.625" customWidth="1"/>
    <col min="12034" max="12051" width="4.5" bestFit="1" customWidth="1"/>
    <col min="12052" max="12052" width="4.375" bestFit="1" customWidth="1"/>
    <col min="12053" max="12053" width="4.5" bestFit="1" customWidth="1"/>
    <col min="12289" max="12289" width="7.625" customWidth="1"/>
    <col min="12290" max="12307" width="4.5" bestFit="1" customWidth="1"/>
    <col min="12308" max="12308" width="4.375" bestFit="1" customWidth="1"/>
    <col min="12309" max="12309" width="4.5" bestFit="1" customWidth="1"/>
    <col min="12545" max="12545" width="7.625" customWidth="1"/>
    <col min="12546" max="12563" width="4.5" bestFit="1" customWidth="1"/>
    <col min="12564" max="12564" width="4.375" bestFit="1" customWidth="1"/>
    <col min="12565" max="12565" width="4.5" bestFit="1" customWidth="1"/>
    <col min="12801" max="12801" width="7.625" customWidth="1"/>
    <col min="12802" max="12819" width="4.5" bestFit="1" customWidth="1"/>
    <col min="12820" max="12820" width="4.375" bestFit="1" customWidth="1"/>
    <col min="12821" max="12821" width="4.5" bestFit="1" customWidth="1"/>
    <col min="13057" max="13057" width="7.625" customWidth="1"/>
    <col min="13058" max="13075" width="4.5" bestFit="1" customWidth="1"/>
    <col min="13076" max="13076" width="4.375" bestFit="1" customWidth="1"/>
    <col min="13077" max="13077" width="4.5" bestFit="1" customWidth="1"/>
    <col min="13313" max="13313" width="7.625" customWidth="1"/>
    <col min="13314" max="13331" width="4.5" bestFit="1" customWidth="1"/>
    <col min="13332" max="13332" width="4.375" bestFit="1" customWidth="1"/>
    <col min="13333" max="13333" width="4.5" bestFit="1" customWidth="1"/>
    <col min="13569" max="13569" width="7.625" customWidth="1"/>
    <col min="13570" max="13587" width="4.5" bestFit="1" customWidth="1"/>
    <col min="13588" max="13588" width="4.375" bestFit="1" customWidth="1"/>
    <col min="13589" max="13589" width="4.5" bestFit="1" customWidth="1"/>
    <col min="13825" max="13825" width="7.625" customWidth="1"/>
    <col min="13826" max="13843" width="4.5" bestFit="1" customWidth="1"/>
    <col min="13844" max="13844" width="4.375" bestFit="1" customWidth="1"/>
    <col min="13845" max="13845" width="4.5" bestFit="1" customWidth="1"/>
    <col min="14081" max="14081" width="7.625" customWidth="1"/>
    <col min="14082" max="14099" width="4.5" bestFit="1" customWidth="1"/>
    <col min="14100" max="14100" width="4.375" bestFit="1" customWidth="1"/>
    <col min="14101" max="14101" width="4.5" bestFit="1" customWidth="1"/>
    <col min="14337" max="14337" width="7.625" customWidth="1"/>
    <col min="14338" max="14355" width="4.5" bestFit="1" customWidth="1"/>
    <col min="14356" max="14356" width="4.375" bestFit="1" customWidth="1"/>
    <col min="14357" max="14357" width="4.5" bestFit="1" customWidth="1"/>
    <col min="14593" max="14593" width="7.625" customWidth="1"/>
    <col min="14594" max="14611" width="4.5" bestFit="1" customWidth="1"/>
    <col min="14612" max="14612" width="4.375" bestFit="1" customWidth="1"/>
    <col min="14613" max="14613" width="4.5" bestFit="1" customWidth="1"/>
    <col min="14849" max="14849" width="7.625" customWidth="1"/>
    <col min="14850" max="14867" width="4.5" bestFit="1" customWidth="1"/>
    <col min="14868" max="14868" width="4.375" bestFit="1" customWidth="1"/>
    <col min="14869" max="14869" width="4.5" bestFit="1" customWidth="1"/>
    <col min="15105" max="15105" width="7.625" customWidth="1"/>
    <col min="15106" max="15123" width="4.5" bestFit="1" customWidth="1"/>
    <col min="15124" max="15124" width="4.375" bestFit="1" customWidth="1"/>
    <col min="15125" max="15125" width="4.5" bestFit="1" customWidth="1"/>
    <col min="15361" max="15361" width="7.625" customWidth="1"/>
    <col min="15362" max="15379" width="4.5" bestFit="1" customWidth="1"/>
    <col min="15380" max="15380" width="4.375" bestFit="1" customWidth="1"/>
    <col min="15381" max="15381" width="4.5" bestFit="1" customWidth="1"/>
    <col min="15617" max="15617" width="7.625" customWidth="1"/>
    <col min="15618" max="15635" width="4.5" bestFit="1" customWidth="1"/>
    <col min="15636" max="15636" width="4.375" bestFit="1" customWidth="1"/>
    <col min="15637" max="15637" width="4.5" bestFit="1" customWidth="1"/>
    <col min="15873" max="15873" width="7.625" customWidth="1"/>
    <col min="15874" max="15891" width="4.5" bestFit="1" customWidth="1"/>
    <col min="15892" max="15892" width="4.375" bestFit="1" customWidth="1"/>
    <col min="15893" max="15893" width="4.5" bestFit="1" customWidth="1"/>
    <col min="16129" max="16129" width="7.625" customWidth="1"/>
    <col min="16130" max="16147" width="4.5" bestFit="1" customWidth="1"/>
    <col min="16148" max="16148" width="4.375" bestFit="1" customWidth="1"/>
    <col min="16149" max="16149" width="4.5" bestFit="1" customWidth="1"/>
  </cols>
  <sheetData>
    <row r="1" spans="1:25" ht="15.75" x14ac:dyDescent="0.25">
      <c r="A1" s="37" t="s">
        <v>85</v>
      </c>
      <c r="B1" s="38"/>
      <c r="C1" s="38"/>
      <c r="D1" s="38"/>
      <c r="E1" s="38"/>
      <c r="F1" s="38"/>
      <c r="G1" s="38"/>
      <c r="H1" s="38"/>
      <c r="I1" s="38"/>
      <c r="J1" s="39"/>
      <c r="K1" s="39"/>
      <c r="L1" s="39"/>
      <c r="M1" s="39"/>
      <c r="N1" s="38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</row>
    <row r="2" spans="1:25" ht="15.75" x14ac:dyDescent="0.25">
      <c r="A2" s="37" t="s">
        <v>244</v>
      </c>
      <c r="B2" s="38"/>
      <c r="C2" s="38"/>
      <c r="D2" s="38"/>
      <c r="E2" s="38"/>
      <c r="F2" s="38"/>
      <c r="G2" s="38"/>
      <c r="H2" s="38"/>
      <c r="I2" s="38"/>
      <c r="J2" s="39"/>
      <c r="K2" s="39"/>
      <c r="L2" s="39"/>
      <c r="M2" s="39"/>
      <c r="N2" s="38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</row>
    <row r="3" spans="1:25" ht="15.75" x14ac:dyDescent="0.25">
      <c r="A3" s="6"/>
      <c r="B3" s="2"/>
      <c r="C3" s="2"/>
      <c r="D3" s="2"/>
      <c r="E3" s="2"/>
      <c r="F3" s="2"/>
      <c r="G3" s="2"/>
      <c r="H3" s="2"/>
      <c r="I3" s="2"/>
      <c r="N3" s="2"/>
      <c r="X3" s="55"/>
    </row>
    <row r="4" spans="1:25" ht="15.75" x14ac:dyDescent="0.25">
      <c r="A4" s="6"/>
      <c r="B4" s="4"/>
      <c r="C4" s="4" t="s">
        <v>0</v>
      </c>
      <c r="D4" s="4"/>
      <c r="E4" s="4"/>
      <c r="F4" s="4"/>
      <c r="G4" s="4"/>
      <c r="H4" s="4"/>
      <c r="I4" s="4"/>
      <c r="J4" s="11"/>
      <c r="K4" s="11"/>
      <c r="L4" s="11"/>
      <c r="M4" s="11"/>
      <c r="N4" s="4"/>
      <c r="X4" s="55"/>
    </row>
    <row r="5" spans="1:25" ht="15" x14ac:dyDescent="0.2">
      <c r="A5" s="2"/>
      <c r="B5" s="4"/>
      <c r="C5" s="4"/>
      <c r="D5" s="4"/>
      <c r="E5" s="4"/>
      <c r="F5" s="4"/>
      <c r="G5" s="4"/>
      <c r="H5" s="4"/>
      <c r="I5" s="4"/>
      <c r="J5" s="11"/>
      <c r="K5" s="11"/>
      <c r="L5" s="11"/>
      <c r="M5" s="11"/>
      <c r="N5" s="4"/>
      <c r="X5" s="55"/>
    </row>
    <row r="6" spans="1:25" ht="15" x14ac:dyDescent="0.2">
      <c r="A6" s="38"/>
      <c r="B6" s="40">
        <v>1996</v>
      </c>
      <c r="C6" s="40">
        <v>1997</v>
      </c>
      <c r="D6" s="40">
        <v>1998</v>
      </c>
      <c r="E6" s="40">
        <v>1999</v>
      </c>
      <c r="F6" s="40">
        <v>2000</v>
      </c>
      <c r="G6" s="40">
        <v>2001</v>
      </c>
      <c r="H6" s="40">
        <v>2002</v>
      </c>
      <c r="I6" s="40">
        <v>2003</v>
      </c>
      <c r="J6" s="40">
        <v>2004</v>
      </c>
      <c r="K6" s="40">
        <v>2005</v>
      </c>
      <c r="L6" s="40">
        <v>2006</v>
      </c>
      <c r="M6" s="40">
        <v>2007</v>
      </c>
      <c r="N6" s="40">
        <v>2008</v>
      </c>
      <c r="O6" s="41">
        <v>2009</v>
      </c>
      <c r="P6" s="41">
        <v>2010</v>
      </c>
      <c r="Q6" s="41">
        <v>2011</v>
      </c>
      <c r="R6" s="41">
        <v>2012</v>
      </c>
      <c r="S6" s="41">
        <v>2013</v>
      </c>
      <c r="T6" s="41">
        <v>2014</v>
      </c>
      <c r="U6" s="41">
        <v>2015</v>
      </c>
      <c r="V6" s="41">
        <v>2016</v>
      </c>
      <c r="W6" s="41">
        <v>2017</v>
      </c>
      <c r="X6" s="41">
        <v>2018</v>
      </c>
      <c r="Y6" s="41">
        <v>2019</v>
      </c>
    </row>
    <row r="7" spans="1:25" ht="15" x14ac:dyDescent="0.2">
      <c r="A7" s="2"/>
      <c r="B7" s="4"/>
      <c r="C7" s="4"/>
      <c r="D7" s="4"/>
      <c r="E7" s="4"/>
      <c r="F7" s="4"/>
      <c r="G7" s="4"/>
      <c r="H7" s="4"/>
      <c r="I7" s="4"/>
      <c r="J7" s="4"/>
      <c r="K7" s="11"/>
      <c r="L7" s="11"/>
      <c r="M7" s="11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</row>
    <row r="8" spans="1:25" ht="15.75" x14ac:dyDescent="0.25">
      <c r="A8" s="90" t="s">
        <v>86</v>
      </c>
      <c r="B8" s="112"/>
      <c r="C8" s="112"/>
      <c r="D8" s="112"/>
      <c r="E8" s="112"/>
      <c r="F8" s="112"/>
      <c r="G8" s="112"/>
      <c r="H8" s="112"/>
      <c r="I8" s="112"/>
      <c r="J8" s="112"/>
      <c r="K8" s="107"/>
      <c r="L8" s="107"/>
      <c r="M8" s="107"/>
      <c r="N8" s="113"/>
      <c r="O8" s="113"/>
      <c r="P8" s="113"/>
      <c r="Q8" s="113"/>
      <c r="R8" s="113"/>
      <c r="S8" s="113"/>
      <c r="T8" s="113"/>
      <c r="U8" s="113"/>
      <c r="V8" s="113"/>
      <c r="W8" s="113"/>
      <c r="X8" s="113"/>
      <c r="Y8" s="113"/>
    </row>
    <row r="9" spans="1:25" ht="15" x14ac:dyDescent="0.2">
      <c r="A9" s="89" t="s">
        <v>87</v>
      </c>
      <c r="B9" s="109">
        <v>133</v>
      </c>
      <c r="C9" s="109">
        <v>125</v>
      </c>
      <c r="D9" s="110">
        <v>125</v>
      </c>
      <c r="E9" s="110">
        <v>124</v>
      </c>
      <c r="F9" s="110">
        <v>128</v>
      </c>
      <c r="G9" s="110">
        <v>132</v>
      </c>
      <c r="H9" s="110">
        <v>121</v>
      </c>
      <c r="I9" s="110">
        <v>116</v>
      </c>
      <c r="J9" s="110">
        <v>106</v>
      </c>
      <c r="K9" s="110">
        <v>96</v>
      </c>
      <c r="L9" s="110">
        <v>111</v>
      </c>
      <c r="M9" s="110">
        <v>89</v>
      </c>
      <c r="N9" s="110">
        <v>100</v>
      </c>
      <c r="O9" s="110">
        <v>106</v>
      </c>
      <c r="P9" s="110">
        <v>90</v>
      </c>
      <c r="Q9" s="110">
        <v>99</v>
      </c>
      <c r="R9" s="110">
        <v>111</v>
      </c>
      <c r="S9" s="110">
        <v>111</v>
      </c>
      <c r="T9" s="110">
        <v>127</v>
      </c>
      <c r="U9" s="110">
        <v>97</v>
      </c>
      <c r="V9" s="110">
        <v>117</v>
      </c>
      <c r="W9" s="110">
        <v>97</v>
      </c>
      <c r="X9" s="110">
        <v>110</v>
      </c>
      <c r="Y9" s="110">
        <v>104</v>
      </c>
    </row>
    <row r="10" spans="1:25" ht="15" x14ac:dyDescent="0.2">
      <c r="A10" s="89" t="s">
        <v>88</v>
      </c>
      <c r="B10" s="109">
        <v>140</v>
      </c>
      <c r="C10" s="109">
        <v>132</v>
      </c>
      <c r="D10" s="110">
        <v>127</v>
      </c>
      <c r="E10" s="110">
        <v>110</v>
      </c>
      <c r="F10" s="110">
        <v>124</v>
      </c>
      <c r="G10" s="110">
        <v>108</v>
      </c>
      <c r="H10" s="110">
        <v>98</v>
      </c>
      <c r="I10" s="110">
        <v>98</v>
      </c>
      <c r="J10" s="110">
        <v>102</v>
      </c>
      <c r="K10" s="110">
        <v>97</v>
      </c>
      <c r="L10" s="110">
        <v>90</v>
      </c>
      <c r="M10" s="110">
        <v>116</v>
      </c>
      <c r="N10" s="110">
        <v>101</v>
      </c>
      <c r="O10" s="110">
        <v>97</v>
      </c>
      <c r="P10" s="110">
        <v>95</v>
      </c>
      <c r="Q10" s="110">
        <v>111</v>
      </c>
      <c r="R10" s="110">
        <v>110</v>
      </c>
      <c r="S10" s="110">
        <v>99</v>
      </c>
      <c r="T10" s="110">
        <v>98</v>
      </c>
      <c r="U10" s="110">
        <v>115</v>
      </c>
      <c r="V10" s="110">
        <v>87</v>
      </c>
      <c r="W10" s="110">
        <v>95</v>
      </c>
      <c r="X10" s="110">
        <v>99</v>
      </c>
      <c r="Y10" s="110">
        <v>95</v>
      </c>
    </row>
    <row r="11" spans="1:25" ht="15" x14ac:dyDescent="0.2">
      <c r="A11" s="89" t="s">
        <v>0</v>
      </c>
      <c r="B11" s="109"/>
      <c r="C11" s="109"/>
      <c r="D11" s="110"/>
      <c r="E11" s="110"/>
      <c r="F11" s="110"/>
      <c r="G11" s="110"/>
      <c r="H11" s="110"/>
      <c r="I11" s="110"/>
      <c r="J11" s="110" t="s">
        <v>0</v>
      </c>
      <c r="K11" s="110" t="s">
        <v>0</v>
      </c>
      <c r="L11" s="110" t="s">
        <v>0</v>
      </c>
      <c r="M11" s="110" t="s">
        <v>0</v>
      </c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</row>
    <row r="12" spans="1:25" ht="15" x14ac:dyDescent="0.2">
      <c r="A12" s="89" t="s">
        <v>11</v>
      </c>
      <c r="B12" s="109">
        <v>273</v>
      </c>
      <c r="C12" s="109">
        <v>257</v>
      </c>
      <c r="D12" s="110">
        <v>252</v>
      </c>
      <c r="E12" s="110">
        <f>SUM(E9:E11)</f>
        <v>234</v>
      </c>
      <c r="F12" s="110">
        <f>SUM(F9:F11)</f>
        <v>252</v>
      </c>
      <c r="G12" s="110">
        <f>SUM(G9:G11)</f>
        <v>240</v>
      </c>
      <c r="H12" s="110">
        <f>SUM(H9:H11)</f>
        <v>219</v>
      </c>
      <c r="I12" s="110">
        <v>214</v>
      </c>
      <c r="J12" s="110">
        <f t="shared" ref="J12:S12" si="0">SUM(J9:J11)</f>
        <v>208</v>
      </c>
      <c r="K12" s="110">
        <f t="shared" si="0"/>
        <v>193</v>
      </c>
      <c r="L12" s="110">
        <f t="shared" si="0"/>
        <v>201</v>
      </c>
      <c r="M12" s="110">
        <f t="shared" si="0"/>
        <v>205</v>
      </c>
      <c r="N12" s="110">
        <f t="shared" si="0"/>
        <v>201</v>
      </c>
      <c r="O12" s="110">
        <f t="shared" si="0"/>
        <v>203</v>
      </c>
      <c r="P12" s="110">
        <f t="shared" si="0"/>
        <v>185</v>
      </c>
      <c r="Q12" s="110">
        <f t="shared" si="0"/>
        <v>210</v>
      </c>
      <c r="R12" s="110">
        <f t="shared" si="0"/>
        <v>221</v>
      </c>
      <c r="S12" s="110">
        <f t="shared" si="0"/>
        <v>210</v>
      </c>
      <c r="T12" s="110">
        <f>SUM(T9:T11)</f>
        <v>225</v>
      </c>
      <c r="U12" s="110">
        <f>SUM(U9:U11)</f>
        <v>212</v>
      </c>
      <c r="V12" s="110">
        <f>SUM(V9:V11)</f>
        <v>204</v>
      </c>
      <c r="W12" s="110">
        <f>SUM(W9:W11)</f>
        <v>192</v>
      </c>
      <c r="X12" s="110">
        <f t="shared" ref="X12:Y12" si="1">SUM(X9:X11)</f>
        <v>209</v>
      </c>
      <c r="Y12" s="110">
        <f t="shared" si="1"/>
        <v>199</v>
      </c>
    </row>
    <row r="13" spans="1:25" ht="15" x14ac:dyDescent="0.2">
      <c r="A13" s="2"/>
      <c r="B13" s="4"/>
      <c r="C13" s="4"/>
      <c r="D13" s="4"/>
      <c r="E13" s="4"/>
      <c r="F13" s="4"/>
      <c r="G13" s="4"/>
      <c r="H13" s="4"/>
      <c r="I13" s="4"/>
      <c r="J13" s="4"/>
      <c r="K13" s="11"/>
      <c r="L13" s="11"/>
      <c r="M13" s="11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</row>
    <row r="14" spans="1:25" ht="15" x14ac:dyDescent="0.2">
      <c r="A14" s="2"/>
      <c r="B14" s="4"/>
      <c r="C14" s="4"/>
      <c r="D14" s="4"/>
      <c r="E14" s="4"/>
      <c r="F14" s="4"/>
      <c r="G14" s="4"/>
      <c r="H14" s="4"/>
      <c r="I14" s="4"/>
      <c r="J14" s="11"/>
      <c r="K14" s="11"/>
      <c r="L14" s="11"/>
      <c r="M14" s="11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</row>
    <row r="15" spans="1:25" ht="15" x14ac:dyDescent="0.2">
      <c r="A15" s="2"/>
      <c r="B15" s="4"/>
      <c r="C15" s="4"/>
      <c r="D15" s="4"/>
      <c r="E15" s="4"/>
      <c r="F15" s="4"/>
      <c r="G15" s="4"/>
      <c r="H15" s="4"/>
      <c r="I15" s="4"/>
      <c r="J15" s="11"/>
      <c r="K15" s="11"/>
      <c r="L15" s="11"/>
      <c r="M15" s="11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</row>
    <row r="16" spans="1:25" ht="15.75" x14ac:dyDescent="0.25">
      <c r="A16" s="90" t="s">
        <v>89</v>
      </c>
      <c r="B16" s="112"/>
      <c r="C16" s="112"/>
      <c r="D16" s="112"/>
      <c r="E16" s="112"/>
      <c r="F16" s="112"/>
      <c r="G16" s="112"/>
      <c r="H16" s="112"/>
      <c r="I16" s="112"/>
      <c r="J16" s="114"/>
      <c r="K16" s="114"/>
      <c r="L16" s="107"/>
      <c r="M16" s="107"/>
      <c r="N16" s="113"/>
      <c r="O16" s="113"/>
      <c r="P16" s="113"/>
      <c r="Q16" s="113"/>
      <c r="R16" s="113"/>
      <c r="S16" s="113"/>
      <c r="T16" s="113"/>
      <c r="U16" s="113"/>
      <c r="V16" s="113"/>
      <c r="W16" s="113"/>
      <c r="X16" s="113"/>
      <c r="Y16" s="113"/>
    </row>
    <row r="17" spans="1:26" ht="15" x14ac:dyDescent="0.2">
      <c r="A17" s="89" t="s">
        <v>87</v>
      </c>
      <c r="B17" s="109">
        <v>128</v>
      </c>
      <c r="C17" s="109">
        <v>118</v>
      </c>
      <c r="D17" s="110">
        <v>137</v>
      </c>
      <c r="E17" s="110">
        <v>118</v>
      </c>
      <c r="F17" s="110">
        <v>119</v>
      </c>
      <c r="G17" s="110">
        <v>91</v>
      </c>
      <c r="H17" s="110">
        <v>107</v>
      </c>
      <c r="I17" s="110">
        <v>118</v>
      </c>
      <c r="J17" s="110">
        <v>118</v>
      </c>
      <c r="K17" s="110">
        <v>118</v>
      </c>
      <c r="L17" s="110">
        <v>107</v>
      </c>
      <c r="M17" s="110">
        <v>114</v>
      </c>
      <c r="N17" s="110">
        <v>115</v>
      </c>
      <c r="O17" s="110">
        <v>107</v>
      </c>
      <c r="P17" s="110">
        <v>132</v>
      </c>
      <c r="Q17" s="110">
        <v>94</v>
      </c>
      <c r="R17" s="110">
        <v>108</v>
      </c>
      <c r="S17" s="110">
        <v>119</v>
      </c>
      <c r="T17" s="110">
        <v>100</v>
      </c>
      <c r="U17" s="110">
        <v>123</v>
      </c>
      <c r="V17" s="110">
        <v>117</v>
      </c>
      <c r="W17" s="110">
        <v>117</v>
      </c>
      <c r="X17" s="110">
        <v>133</v>
      </c>
      <c r="Y17" s="110">
        <v>126</v>
      </c>
      <c r="Z17" s="120"/>
    </row>
    <row r="18" spans="1:26" ht="15" x14ac:dyDescent="0.2">
      <c r="A18" s="89" t="s">
        <v>88</v>
      </c>
      <c r="B18" s="109">
        <v>95</v>
      </c>
      <c r="C18" s="109">
        <v>110</v>
      </c>
      <c r="D18" s="110">
        <v>96</v>
      </c>
      <c r="E18" s="110">
        <v>101</v>
      </c>
      <c r="F18" s="110">
        <v>86</v>
      </c>
      <c r="G18" s="110">
        <v>88</v>
      </c>
      <c r="H18" s="110">
        <v>127</v>
      </c>
      <c r="I18" s="110">
        <v>111</v>
      </c>
      <c r="J18" s="110">
        <v>96</v>
      </c>
      <c r="K18" s="110">
        <v>108</v>
      </c>
      <c r="L18" s="110">
        <v>107</v>
      </c>
      <c r="M18" s="110">
        <v>82</v>
      </c>
      <c r="N18" s="110">
        <v>97</v>
      </c>
      <c r="O18" s="110">
        <v>93</v>
      </c>
      <c r="P18" s="110">
        <v>96</v>
      </c>
      <c r="Q18" s="110">
        <v>100</v>
      </c>
      <c r="R18" s="110">
        <v>122</v>
      </c>
      <c r="S18" s="110">
        <v>110</v>
      </c>
      <c r="T18" s="110">
        <v>113</v>
      </c>
      <c r="U18" s="110">
        <v>108</v>
      </c>
      <c r="V18" s="110">
        <v>116</v>
      </c>
      <c r="W18" s="110">
        <v>117</v>
      </c>
      <c r="X18" s="110">
        <v>124</v>
      </c>
      <c r="Y18" s="110">
        <v>135</v>
      </c>
      <c r="Z18" s="120"/>
    </row>
    <row r="19" spans="1:26" ht="15" x14ac:dyDescent="0.2">
      <c r="A19" s="89" t="s">
        <v>0</v>
      </c>
      <c r="B19" s="109"/>
      <c r="C19" s="109"/>
      <c r="D19" s="110"/>
      <c r="E19" s="110"/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</row>
    <row r="20" spans="1:26" ht="15" x14ac:dyDescent="0.2">
      <c r="A20" s="89" t="s">
        <v>11</v>
      </c>
      <c r="B20" s="109">
        <v>223</v>
      </c>
      <c r="C20" s="109">
        <v>228</v>
      </c>
      <c r="D20" s="110">
        <v>233</v>
      </c>
      <c r="E20" s="110">
        <f>SUM(E17:E19)</f>
        <v>219</v>
      </c>
      <c r="F20" s="110">
        <f>SUM(F17:F19)</f>
        <v>205</v>
      </c>
      <c r="G20" s="110">
        <f>SUM(G17:G19)</f>
        <v>179</v>
      </c>
      <c r="H20" s="110">
        <f>SUM(H17:H19)</f>
        <v>234</v>
      </c>
      <c r="I20" s="110">
        <v>229</v>
      </c>
      <c r="J20" s="110">
        <f t="shared" ref="J20:S20" si="2">SUM(J17:J19)</f>
        <v>214</v>
      </c>
      <c r="K20" s="110">
        <f t="shared" si="2"/>
        <v>226</v>
      </c>
      <c r="L20" s="110">
        <f t="shared" si="2"/>
        <v>214</v>
      </c>
      <c r="M20" s="110">
        <f t="shared" si="2"/>
        <v>196</v>
      </c>
      <c r="N20" s="110">
        <f t="shared" si="2"/>
        <v>212</v>
      </c>
      <c r="O20" s="110">
        <f t="shared" si="2"/>
        <v>200</v>
      </c>
      <c r="P20" s="110">
        <f t="shared" si="2"/>
        <v>228</v>
      </c>
      <c r="Q20" s="110">
        <f t="shared" si="2"/>
        <v>194</v>
      </c>
      <c r="R20" s="110">
        <f t="shared" si="2"/>
        <v>230</v>
      </c>
      <c r="S20" s="110">
        <f t="shared" si="2"/>
        <v>229</v>
      </c>
      <c r="T20" s="110">
        <f>SUM(T17:T19)</f>
        <v>213</v>
      </c>
      <c r="U20" s="110">
        <f>SUM(U17:U19)</f>
        <v>231</v>
      </c>
      <c r="V20" s="110">
        <f>SUM(V17:V19)</f>
        <v>233</v>
      </c>
      <c r="W20" s="110">
        <f>SUM(W17:W19)</f>
        <v>234</v>
      </c>
      <c r="X20" s="110">
        <f t="shared" ref="X20:Y20" si="3">SUM(X17:X19)</f>
        <v>257</v>
      </c>
      <c r="Y20" s="110">
        <f t="shared" si="3"/>
        <v>261</v>
      </c>
    </row>
    <row r="21" spans="1:26" ht="15" x14ac:dyDescent="0.2">
      <c r="A21" s="2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</row>
    <row r="22" spans="1:26" ht="15" x14ac:dyDescent="0.2">
      <c r="A22" s="2"/>
      <c r="B22" s="4"/>
      <c r="C22" s="4"/>
      <c r="D22" s="4"/>
      <c r="E22" s="4"/>
      <c r="F22" s="4"/>
      <c r="G22" s="4"/>
      <c r="H22" s="4"/>
      <c r="I22" s="4"/>
      <c r="J22" s="11"/>
      <c r="K22" s="11"/>
      <c r="L22" s="11"/>
      <c r="M22" s="11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</row>
    <row r="23" spans="1:26" ht="15" x14ac:dyDescent="0.2">
      <c r="A23" s="2"/>
      <c r="B23" s="4"/>
      <c r="C23" s="4"/>
      <c r="D23" s="4"/>
      <c r="E23" s="4"/>
      <c r="F23" s="4"/>
      <c r="G23" s="4"/>
      <c r="H23" s="4"/>
      <c r="I23" s="4"/>
      <c r="J23" s="11"/>
      <c r="K23" s="11"/>
      <c r="L23" s="11"/>
      <c r="M23" s="11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</row>
    <row r="24" spans="1:26" ht="15.75" x14ac:dyDescent="0.25">
      <c r="A24" s="115" t="s">
        <v>90</v>
      </c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7"/>
      <c r="N24" s="116"/>
      <c r="O24" s="113"/>
      <c r="P24" s="113"/>
      <c r="Q24" s="113"/>
      <c r="R24" s="113"/>
      <c r="S24" s="113"/>
      <c r="T24" s="113"/>
      <c r="U24" s="113"/>
      <c r="V24" s="113"/>
      <c r="W24" s="113"/>
      <c r="X24" s="113"/>
      <c r="Y24" s="113"/>
    </row>
    <row r="25" spans="1:26" ht="15" x14ac:dyDescent="0.2">
      <c r="A25" s="89" t="s">
        <v>91</v>
      </c>
      <c r="B25" s="110">
        <v>78</v>
      </c>
      <c r="C25" s="111">
        <v>89</v>
      </c>
      <c r="D25" s="111">
        <v>80</v>
      </c>
      <c r="E25" s="111">
        <v>83</v>
      </c>
      <c r="F25" s="111">
        <v>78</v>
      </c>
      <c r="G25" s="111">
        <v>51</v>
      </c>
      <c r="H25" s="111">
        <v>54</v>
      </c>
      <c r="I25" s="110">
        <v>62</v>
      </c>
      <c r="J25" s="110">
        <v>65</v>
      </c>
      <c r="K25" s="110">
        <v>92</v>
      </c>
      <c r="L25" s="110">
        <v>87</v>
      </c>
      <c r="M25" s="110">
        <v>90</v>
      </c>
      <c r="N25" s="109">
        <v>77</v>
      </c>
      <c r="O25" s="110">
        <v>77</v>
      </c>
      <c r="P25" s="110">
        <v>82</v>
      </c>
      <c r="Q25" s="110">
        <v>84</v>
      </c>
      <c r="R25" s="110">
        <v>103</v>
      </c>
      <c r="S25" s="110">
        <v>72</v>
      </c>
      <c r="T25" s="110">
        <v>73</v>
      </c>
      <c r="U25" s="110">
        <v>103</v>
      </c>
      <c r="V25" s="110">
        <v>139</v>
      </c>
      <c r="W25" s="110">
        <v>160</v>
      </c>
      <c r="X25" s="110">
        <v>160</v>
      </c>
      <c r="Y25" s="110">
        <v>183</v>
      </c>
    </row>
    <row r="26" spans="1:26" ht="15" x14ac:dyDescent="0.2">
      <c r="A26" s="89" t="s">
        <v>204</v>
      </c>
      <c r="B26" s="109"/>
      <c r="C26" s="109"/>
      <c r="D26" s="110">
        <v>3</v>
      </c>
      <c r="E26" s="110"/>
      <c r="F26" s="110">
        <v>4</v>
      </c>
      <c r="G26" s="110">
        <v>5</v>
      </c>
      <c r="H26" s="110">
        <v>12</v>
      </c>
      <c r="I26" s="110">
        <v>18</v>
      </c>
      <c r="J26" s="110">
        <v>23</v>
      </c>
      <c r="K26" s="110">
        <v>22</v>
      </c>
      <c r="L26" s="110">
        <v>23</v>
      </c>
      <c r="M26" s="110">
        <v>24</v>
      </c>
      <c r="N26" s="109">
        <v>27</v>
      </c>
      <c r="O26" s="110">
        <v>24</v>
      </c>
      <c r="P26" s="110">
        <v>30</v>
      </c>
      <c r="Q26" s="110">
        <v>26</v>
      </c>
      <c r="R26" s="110">
        <v>35</v>
      </c>
      <c r="S26" s="110">
        <v>31</v>
      </c>
      <c r="T26" s="110">
        <v>53</v>
      </c>
      <c r="U26" s="110">
        <v>55</v>
      </c>
      <c r="V26" s="110">
        <v>94</v>
      </c>
      <c r="W26" s="110">
        <v>69</v>
      </c>
      <c r="X26" s="110">
        <v>80</v>
      </c>
      <c r="Y26" s="110">
        <v>84</v>
      </c>
    </row>
    <row r="27" spans="1:26" ht="15" x14ac:dyDescent="0.2">
      <c r="A27" s="118" t="s">
        <v>205</v>
      </c>
      <c r="B27" s="119"/>
      <c r="C27" s="119"/>
      <c r="D27" s="19"/>
      <c r="E27" s="19"/>
      <c r="F27" s="19"/>
      <c r="G27" s="4"/>
      <c r="H27" s="4"/>
      <c r="I27" s="19"/>
      <c r="J27" s="11"/>
      <c r="K27" s="11"/>
      <c r="L27" s="11"/>
      <c r="M27" s="11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</row>
    <row r="28" spans="1:26" ht="15" x14ac:dyDescent="0.2">
      <c r="A28" s="2"/>
      <c r="B28" s="19"/>
      <c r="C28" s="19"/>
      <c r="D28" s="19"/>
      <c r="E28" s="19"/>
      <c r="F28" s="19"/>
      <c r="G28" s="4"/>
      <c r="H28" s="4"/>
      <c r="I28" s="19"/>
      <c r="J28" s="11"/>
      <c r="K28" s="11"/>
      <c r="L28" s="11"/>
      <c r="M28" s="11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</row>
    <row r="29" spans="1:26" ht="15" x14ac:dyDescent="0.2">
      <c r="A29" s="2"/>
      <c r="B29" s="4"/>
      <c r="C29" s="4"/>
      <c r="D29" s="4"/>
      <c r="E29" s="4"/>
      <c r="F29" s="4"/>
      <c r="G29" s="4"/>
      <c r="H29" s="4"/>
      <c r="I29" s="4"/>
      <c r="J29" s="11"/>
      <c r="K29" s="11"/>
      <c r="L29" s="11"/>
      <c r="M29" s="11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</row>
    <row r="30" spans="1:26" s="5" customFormat="1" ht="15.75" x14ac:dyDescent="0.25">
      <c r="A30" s="90" t="s">
        <v>92</v>
      </c>
      <c r="B30" s="112"/>
      <c r="C30" s="112"/>
      <c r="D30" s="112"/>
      <c r="E30" s="112"/>
      <c r="F30" s="112"/>
      <c r="G30" s="112"/>
      <c r="H30" s="112"/>
      <c r="I30" s="112"/>
      <c r="J30" s="114"/>
      <c r="K30" s="114"/>
      <c r="L30" s="114"/>
      <c r="M30" s="114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</row>
    <row r="31" spans="1:26" ht="15" x14ac:dyDescent="0.2">
      <c r="A31" s="89" t="s">
        <v>11</v>
      </c>
      <c r="B31" s="109">
        <v>34</v>
      </c>
      <c r="C31" s="109">
        <v>21</v>
      </c>
      <c r="D31" s="110">
        <v>42</v>
      </c>
      <c r="E31" s="110">
        <v>32</v>
      </c>
      <c r="F31" s="110">
        <v>30</v>
      </c>
      <c r="G31" s="110">
        <v>32</v>
      </c>
      <c r="H31" s="110">
        <v>16</v>
      </c>
      <c r="I31" s="110">
        <v>25</v>
      </c>
      <c r="J31" s="110">
        <v>28</v>
      </c>
      <c r="K31" s="110">
        <v>20</v>
      </c>
      <c r="L31" s="110">
        <v>27</v>
      </c>
      <c r="M31" s="110">
        <v>29</v>
      </c>
      <c r="N31" s="109">
        <v>24</v>
      </c>
      <c r="O31" s="110">
        <v>23</v>
      </c>
      <c r="P31" s="110">
        <v>34</v>
      </c>
      <c r="Q31" s="110">
        <v>40</v>
      </c>
      <c r="R31" s="110">
        <v>26</v>
      </c>
      <c r="S31" s="110">
        <v>40</v>
      </c>
      <c r="T31" s="110">
        <v>29</v>
      </c>
      <c r="U31" s="110">
        <v>34</v>
      </c>
      <c r="V31" s="110">
        <v>38</v>
      </c>
      <c r="W31" s="110">
        <v>36</v>
      </c>
      <c r="X31" s="110">
        <v>34</v>
      </c>
      <c r="Y31" s="110">
        <v>36</v>
      </c>
    </row>
    <row r="32" spans="1:26" ht="15" x14ac:dyDescent="0.2">
      <c r="A32" s="2"/>
      <c r="B32" s="4"/>
      <c r="C32" s="4"/>
      <c r="D32" s="4"/>
      <c r="E32" s="4"/>
      <c r="F32" s="4"/>
      <c r="G32" s="4"/>
      <c r="H32" s="4"/>
      <c r="I32" s="4"/>
      <c r="J32" s="11"/>
      <c r="K32" s="11"/>
      <c r="L32" s="11"/>
      <c r="M32" s="11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</row>
    <row r="33" spans="1:25" ht="15" x14ac:dyDescent="0.2">
      <c r="A33" s="2"/>
      <c r="B33" s="4"/>
      <c r="C33" s="4"/>
      <c r="D33" s="4"/>
      <c r="E33" s="4"/>
      <c r="F33" s="4"/>
      <c r="G33" s="4"/>
      <c r="H33" s="4"/>
      <c r="I33" s="4"/>
      <c r="J33" s="11"/>
      <c r="K33" s="11"/>
      <c r="L33" s="11"/>
      <c r="M33" s="11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</row>
    <row r="34" spans="1:25" ht="15" x14ac:dyDescent="0.2">
      <c r="A34" s="2"/>
      <c r="B34" s="4"/>
      <c r="C34" s="4"/>
      <c r="D34" s="4"/>
      <c r="E34" s="4"/>
      <c r="F34" s="4"/>
      <c r="G34" s="4"/>
      <c r="H34" s="4"/>
      <c r="I34" s="4"/>
      <c r="J34" s="11"/>
      <c r="K34" s="11"/>
      <c r="L34" s="11"/>
      <c r="M34" s="11"/>
      <c r="N34" s="4"/>
      <c r="O34" s="4"/>
      <c r="P34" s="4"/>
      <c r="Q34" s="4"/>
      <c r="R34" s="4"/>
      <c r="S34" s="4"/>
      <c r="X34">
        <v>11</v>
      </c>
    </row>
    <row r="35" spans="1:25" ht="15" x14ac:dyDescent="0.2">
      <c r="A35" s="2"/>
      <c r="B35" s="4"/>
      <c r="C35" s="4"/>
      <c r="D35" s="4"/>
      <c r="E35" s="4"/>
      <c r="F35" s="4"/>
      <c r="G35" s="4"/>
      <c r="H35" s="4"/>
      <c r="I35" s="4"/>
      <c r="J35" s="11"/>
      <c r="K35" s="11"/>
      <c r="L35" s="11"/>
      <c r="M35" s="11"/>
      <c r="N35" s="4"/>
      <c r="O35" s="4"/>
    </row>
    <row r="36" spans="1:25" ht="15" x14ac:dyDescent="0.2">
      <c r="A36" s="2"/>
      <c r="B36" s="4"/>
      <c r="C36" s="4"/>
      <c r="D36" s="4"/>
      <c r="E36" s="4"/>
      <c r="F36" s="4"/>
      <c r="G36" s="4"/>
      <c r="H36" s="4"/>
      <c r="I36" s="4"/>
      <c r="J36" s="11"/>
      <c r="K36" s="11"/>
      <c r="L36" s="11"/>
      <c r="M36" s="11"/>
      <c r="N36" s="4"/>
      <c r="O36" s="4"/>
    </row>
    <row r="37" spans="1:25" ht="15" x14ac:dyDescent="0.2">
      <c r="A37" s="2"/>
      <c r="B37" s="4"/>
      <c r="C37" s="4"/>
      <c r="D37" s="4"/>
      <c r="E37" s="4"/>
      <c r="F37" s="4"/>
      <c r="G37" s="4"/>
      <c r="H37" s="4"/>
      <c r="I37" s="4"/>
      <c r="J37" s="11"/>
      <c r="K37" s="11"/>
      <c r="L37" s="11"/>
      <c r="M37" s="11"/>
      <c r="N37" s="4"/>
    </row>
    <row r="38" spans="1:25" ht="15" x14ac:dyDescent="0.2">
      <c r="A38" s="2"/>
      <c r="B38" s="2"/>
      <c r="C38" s="2"/>
      <c r="D38" s="2"/>
      <c r="E38" s="2"/>
      <c r="N38" s="2"/>
    </row>
    <row r="39" spans="1:25" ht="15" x14ac:dyDescent="0.2">
      <c r="A39" s="2"/>
      <c r="B39" s="2"/>
      <c r="C39" s="2"/>
      <c r="D39" s="2"/>
      <c r="E39" s="2"/>
      <c r="N39" s="2"/>
    </row>
    <row r="40" spans="1:25" ht="15" x14ac:dyDescent="0.2">
      <c r="A40" s="2"/>
      <c r="B40" s="2"/>
      <c r="C40" s="2"/>
      <c r="D40" s="2"/>
      <c r="E40" s="2"/>
      <c r="N40" s="2"/>
    </row>
    <row r="41" spans="1:25" ht="15" x14ac:dyDescent="0.2">
      <c r="A41" s="2"/>
      <c r="B41" s="2"/>
      <c r="C41" s="2"/>
      <c r="D41" s="2"/>
      <c r="E41" s="2"/>
      <c r="N41" s="2"/>
    </row>
    <row r="42" spans="1:25" ht="15" x14ac:dyDescent="0.2">
      <c r="A42" s="2"/>
      <c r="B42" s="2"/>
      <c r="C42" s="2"/>
      <c r="D42" s="2"/>
      <c r="E42" s="2"/>
      <c r="N42" s="2"/>
    </row>
    <row r="43" spans="1:25" ht="15" x14ac:dyDescent="0.2">
      <c r="A43" s="2"/>
      <c r="B43" s="2"/>
      <c r="C43" s="2"/>
      <c r="D43" s="2"/>
      <c r="E43" s="2"/>
      <c r="N43" s="2"/>
    </row>
    <row r="44" spans="1:25" ht="15" x14ac:dyDescent="0.2">
      <c r="A44" s="2"/>
      <c r="B44" s="2"/>
      <c r="C44" s="2"/>
      <c r="D44" s="2"/>
      <c r="E44" s="2"/>
      <c r="N44" s="2"/>
    </row>
    <row r="45" spans="1:25" ht="15" x14ac:dyDescent="0.2">
      <c r="A45" s="2"/>
      <c r="B45" s="2"/>
      <c r="C45" s="2"/>
      <c r="D45" s="2"/>
      <c r="E45" s="2"/>
      <c r="N45" s="2"/>
    </row>
    <row r="46" spans="1:25" ht="15" x14ac:dyDescent="0.2">
      <c r="A46" s="2"/>
      <c r="B46" s="2"/>
      <c r="C46" s="2"/>
      <c r="D46" s="2"/>
      <c r="E46" s="2"/>
      <c r="N46" s="2"/>
    </row>
    <row r="47" spans="1:25" ht="14.25" customHeight="1" x14ac:dyDescent="0.2">
      <c r="A47" s="2"/>
      <c r="B47" s="2"/>
      <c r="C47" s="2"/>
      <c r="D47" s="2"/>
      <c r="E47" s="2"/>
      <c r="N47" s="2"/>
    </row>
    <row r="48" spans="1:25" ht="15" x14ac:dyDescent="0.2">
      <c r="A48" s="2"/>
      <c r="B48" s="2"/>
      <c r="C48" s="2"/>
      <c r="D48" s="2"/>
      <c r="E48" s="2"/>
      <c r="N48" s="2"/>
    </row>
    <row r="49" spans="1:14" ht="15" x14ac:dyDescent="0.2">
      <c r="A49" s="2"/>
      <c r="B49" s="2"/>
      <c r="C49" s="2"/>
      <c r="D49" s="2"/>
      <c r="E49" s="2"/>
      <c r="N49" s="2"/>
    </row>
    <row r="50" spans="1:14" ht="15" x14ac:dyDescent="0.2">
      <c r="A50" s="2"/>
      <c r="B50" s="2"/>
      <c r="C50" s="2"/>
      <c r="D50" s="2"/>
      <c r="E50" s="2"/>
      <c r="N50" s="2"/>
    </row>
    <row r="51" spans="1:14" ht="15" x14ac:dyDescent="0.2">
      <c r="A51" s="2"/>
      <c r="B51" s="2"/>
      <c r="C51" s="2"/>
      <c r="D51" s="2"/>
      <c r="E51" s="2"/>
      <c r="N51" s="2"/>
    </row>
    <row r="52" spans="1:14" ht="15" x14ac:dyDescent="0.2">
      <c r="A52" s="2"/>
      <c r="B52" s="2"/>
      <c r="C52" s="2"/>
      <c r="D52" s="2"/>
      <c r="E52" s="2"/>
      <c r="N52" s="2"/>
    </row>
    <row r="53" spans="1:14" ht="15" x14ac:dyDescent="0.2">
      <c r="A53" s="2"/>
      <c r="B53" s="2"/>
      <c r="C53" s="2"/>
      <c r="D53" s="2"/>
      <c r="E53" s="2"/>
      <c r="N53" s="2"/>
    </row>
    <row r="54" spans="1:14" ht="15" x14ac:dyDescent="0.2">
      <c r="A54" s="2"/>
      <c r="B54" s="2"/>
      <c r="C54" s="2"/>
      <c r="D54" s="2"/>
      <c r="E54" s="2"/>
      <c r="N54" s="2"/>
    </row>
    <row r="55" spans="1:14" ht="15" x14ac:dyDescent="0.2">
      <c r="A55" s="2"/>
      <c r="B55" s="2"/>
      <c r="C55" s="2"/>
      <c r="D55" s="2"/>
      <c r="E55" s="2"/>
      <c r="N55" s="2"/>
    </row>
  </sheetData>
  <pageMargins left="0.70866141732283472" right="0.70866141732283472" top="0.74803149606299213" bottom="0.74803149606299213" header="0.31496062992125984" footer="0.31496062992125984"/>
  <pageSetup paperSize="9" scale="83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128"/>
  <sheetViews>
    <sheetView topLeftCell="A100" workbookViewId="0">
      <selection activeCell="H134" sqref="H134"/>
    </sheetView>
  </sheetViews>
  <sheetFormatPr defaultRowHeight="14.25" x14ac:dyDescent="0.2"/>
  <sheetData>
    <row r="2" spans="1:6" ht="15" thickBot="1" x14ac:dyDescent="0.25">
      <c r="A2" s="189"/>
      <c r="B2" s="189"/>
      <c r="C2" s="189"/>
      <c r="D2" s="189"/>
      <c r="E2" s="189"/>
      <c r="F2" s="189"/>
    </row>
    <row r="3" spans="1:6" ht="15" thickBot="1" x14ac:dyDescent="0.25">
      <c r="A3" s="199" t="s">
        <v>250</v>
      </c>
      <c r="B3" s="200"/>
      <c r="C3" s="201"/>
      <c r="D3" s="124" t="s">
        <v>150</v>
      </c>
      <c r="E3" s="124" t="s">
        <v>151</v>
      </c>
      <c r="F3" s="124" t="s">
        <v>22</v>
      </c>
    </row>
    <row r="4" spans="1:6" ht="15" thickBot="1" x14ac:dyDescent="0.25">
      <c r="A4" s="202" t="s">
        <v>152</v>
      </c>
      <c r="B4" s="193"/>
      <c r="C4" s="125" t="s">
        <v>251</v>
      </c>
      <c r="D4" s="126"/>
      <c r="E4" s="126"/>
      <c r="F4" s="127"/>
    </row>
    <row r="5" spans="1:6" ht="15" thickBot="1" x14ac:dyDescent="0.25">
      <c r="A5" s="194" t="s">
        <v>252</v>
      </c>
      <c r="B5" s="195"/>
      <c r="C5" s="128" t="s">
        <v>253</v>
      </c>
      <c r="D5" s="129">
        <v>105</v>
      </c>
      <c r="E5" s="129">
        <v>97</v>
      </c>
      <c r="F5" s="130">
        <v>202</v>
      </c>
    </row>
    <row r="6" spans="1:6" ht="15" thickBot="1" x14ac:dyDescent="0.25">
      <c r="A6" s="196"/>
      <c r="B6" s="195"/>
      <c r="C6" s="128" t="s">
        <v>254</v>
      </c>
      <c r="D6" s="129">
        <v>118</v>
      </c>
      <c r="E6" s="129">
        <v>110</v>
      </c>
      <c r="F6" s="130">
        <v>228</v>
      </c>
    </row>
    <row r="7" spans="1:6" ht="15" thickBot="1" x14ac:dyDescent="0.25">
      <c r="A7" s="196"/>
      <c r="B7" s="195"/>
      <c r="C7" s="128" t="s">
        <v>255</v>
      </c>
      <c r="D7" s="129">
        <v>113</v>
      </c>
      <c r="E7" s="129">
        <v>107</v>
      </c>
      <c r="F7" s="130">
        <v>220</v>
      </c>
    </row>
    <row r="8" spans="1:6" ht="15" thickBot="1" x14ac:dyDescent="0.25">
      <c r="A8" s="196"/>
      <c r="B8" s="195"/>
      <c r="C8" s="128" t="s">
        <v>256</v>
      </c>
      <c r="D8" s="129">
        <v>128</v>
      </c>
      <c r="E8" s="129">
        <v>103</v>
      </c>
      <c r="F8" s="130">
        <v>231</v>
      </c>
    </row>
    <row r="9" spans="1:6" ht="15" thickBot="1" x14ac:dyDescent="0.25">
      <c r="A9" s="196"/>
      <c r="B9" s="195"/>
      <c r="C9" s="128" t="s">
        <v>257</v>
      </c>
      <c r="D9" s="129">
        <v>125</v>
      </c>
      <c r="E9" s="129">
        <v>139</v>
      </c>
      <c r="F9" s="130">
        <v>264</v>
      </c>
    </row>
    <row r="10" spans="1:6" ht="15" thickBot="1" x14ac:dyDescent="0.25">
      <c r="A10" s="197"/>
      <c r="B10" s="198"/>
      <c r="C10" s="131" t="s">
        <v>258</v>
      </c>
      <c r="D10" s="132">
        <v>589</v>
      </c>
      <c r="E10" s="132">
        <v>556</v>
      </c>
      <c r="F10" s="132">
        <v>1145</v>
      </c>
    </row>
    <row r="11" spans="1:6" ht="15" thickBot="1" x14ac:dyDescent="0.25">
      <c r="A11" s="194" t="s">
        <v>259</v>
      </c>
      <c r="B11" s="195"/>
      <c r="C11" s="128" t="s">
        <v>260</v>
      </c>
      <c r="D11" s="129">
        <v>154</v>
      </c>
      <c r="E11" s="129">
        <v>120</v>
      </c>
      <c r="F11" s="130">
        <v>274</v>
      </c>
    </row>
    <row r="12" spans="1:6" ht="15" thickBot="1" x14ac:dyDescent="0.25">
      <c r="A12" s="196"/>
      <c r="B12" s="195"/>
      <c r="C12" s="128" t="s">
        <v>261</v>
      </c>
      <c r="D12" s="129">
        <v>131</v>
      </c>
      <c r="E12" s="129">
        <v>118</v>
      </c>
      <c r="F12" s="130">
        <v>249</v>
      </c>
    </row>
    <row r="13" spans="1:6" ht="15" thickBot="1" x14ac:dyDescent="0.25">
      <c r="A13" s="196"/>
      <c r="B13" s="195"/>
      <c r="C13" s="128" t="s">
        <v>262</v>
      </c>
      <c r="D13" s="129">
        <v>135</v>
      </c>
      <c r="E13" s="129">
        <v>137</v>
      </c>
      <c r="F13" s="130">
        <v>272</v>
      </c>
    </row>
    <row r="14" spans="1:6" ht="15" thickBot="1" x14ac:dyDescent="0.25">
      <c r="A14" s="196"/>
      <c r="B14" s="195"/>
      <c r="C14" s="128" t="s">
        <v>263</v>
      </c>
      <c r="D14" s="129">
        <v>131</v>
      </c>
      <c r="E14" s="129">
        <v>134</v>
      </c>
      <c r="F14" s="130">
        <v>265</v>
      </c>
    </row>
    <row r="15" spans="1:6" ht="15" thickBot="1" x14ac:dyDescent="0.25">
      <c r="A15" s="196"/>
      <c r="B15" s="195"/>
      <c r="C15" s="128" t="s">
        <v>264</v>
      </c>
      <c r="D15" s="129">
        <v>120</v>
      </c>
      <c r="E15" s="129">
        <v>129</v>
      </c>
      <c r="F15" s="130">
        <v>249</v>
      </c>
    </row>
    <row r="16" spans="1:6" ht="15" thickBot="1" x14ac:dyDescent="0.25">
      <c r="A16" s="197"/>
      <c r="B16" s="198"/>
      <c r="C16" s="131" t="s">
        <v>265</v>
      </c>
      <c r="D16" s="132">
        <v>671</v>
      </c>
      <c r="E16" s="132">
        <v>638</v>
      </c>
      <c r="F16" s="132">
        <v>1309</v>
      </c>
    </row>
    <row r="17" spans="1:6" ht="15" thickBot="1" x14ac:dyDescent="0.25">
      <c r="A17" s="194" t="s">
        <v>266</v>
      </c>
      <c r="B17" s="195"/>
      <c r="C17" s="128" t="s">
        <v>267</v>
      </c>
      <c r="D17" s="129">
        <v>153</v>
      </c>
      <c r="E17" s="129">
        <v>130</v>
      </c>
      <c r="F17" s="130">
        <v>283</v>
      </c>
    </row>
    <row r="18" spans="1:6" ht="15" thickBot="1" x14ac:dyDescent="0.25">
      <c r="A18" s="196"/>
      <c r="B18" s="195"/>
      <c r="C18" s="128" t="s">
        <v>268</v>
      </c>
      <c r="D18" s="129">
        <v>132</v>
      </c>
      <c r="E18" s="129">
        <v>132</v>
      </c>
      <c r="F18" s="130">
        <v>264</v>
      </c>
    </row>
    <row r="19" spans="1:6" ht="15" thickBot="1" x14ac:dyDescent="0.25">
      <c r="A19" s="196"/>
      <c r="B19" s="195"/>
      <c r="C19" s="128" t="s">
        <v>269</v>
      </c>
      <c r="D19" s="129">
        <v>140</v>
      </c>
      <c r="E19" s="129">
        <v>149</v>
      </c>
      <c r="F19" s="130">
        <v>289</v>
      </c>
    </row>
    <row r="20" spans="1:6" ht="15" thickBot="1" x14ac:dyDescent="0.25">
      <c r="A20" s="196"/>
      <c r="B20" s="195"/>
      <c r="C20" s="128" t="s">
        <v>270</v>
      </c>
      <c r="D20" s="129">
        <v>152</v>
      </c>
      <c r="E20" s="129">
        <v>120</v>
      </c>
      <c r="F20" s="130">
        <v>272</v>
      </c>
    </row>
    <row r="21" spans="1:6" ht="15" thickBot="1" x14ac:dyDescent="0.25">
      <c r="A21" s="196"/>
      <c r="B21" s="195"/>
      <c r="C21" s="128" t="s">
        <v>271</v>
      </c>
      <c r="D21" s="129">
        <v>148</v>
      </c>
      <c r="E21" s="129">
        <v>134</v>
      </c>
      <c r="F21" s="130">
        <v>282</v>
      </c>
    </row>
    <row r="22" spans="1:6" ht="15" thickBot="1" x14ac:dyDescent="0.25">
      <c r="A22" s="197"/>
      <c r="B22" s="198"/>
      <c r="C22" s="131" t="s">
        <v>272</v>
      </c>
      <c r="D22" s="132">
        <v>725</v>
      </c>
      <c r="E22" s="132">
        <v>665</v>
      </c>
      <c r="F22" s="132">
        <v>1390</v>
      </c>
    </row>
    <row r="23" spans="1:6" ht="15" thickBot="1" x14ac:dyDescent="0.25">
      <c r="A23" s="194" t="s">
        <v>273</v>
      </c>
      <c r="B23" s="195"/>
      <c r="C23" s="128" t="s">
        <v>274</v>
      </c>
      <c r="D23" s="129">
        <v>152</v>
      </c>
      <c r="E23" s="129">
        <v>153</v>
      </c>
      <c r="F23" s="130">
        <v>305</v>
      </c>
    </row>
    <row r="24" spans="1:6" ht="15" thickBot="1" x14ac:dyDescent="0.25">
      <c r="A24" s="196"/>
      <c r="B24" s="195"/>
      <c r="C24" s="128" t="s">
        <v>275</v>
      </c>
      <c r="D24" s="129">
        <v>164</v>
      </c>
      <c r="E24" s="129">
        <v>153</v>
      </c>
      <c r="F24" s="130">
        <v>317</v>
      </c>
    </row>
    <row r="25" spans="1:6" ht="15" thickBot="1" x14ac:dyDescent="0.25">
      <c r="A25" s="196"/>
      <c r="B25" s="195"/>
      <c r="C25" s="128" t="s">
        <v>276</v>
      </c>
      <c r="D25" s="129">
        <v>196</v>
      </c>
      <c r="E25" s="129">
        <v>153</v>
      </c>
      <c r="F25" s="130">
        <v>349</v>
      </c>
    </row>
    <row r="26" spans="1:6" ht="15" thickBot="1" x14ac:dyDescent="0.25">
      <c r="A26" s="196"/>
      <c r="B26" s="195"/>
      <c r="C26" s="128" t="s">
        <v>277</v>
      </c>
      <c r="D26" s="129">
        <v>164</v>
      </c>
      <c r="E26" s="129">
        <v>133</v>
      </c>
      <c r="F26" s="130">
        <v>297</v>
      </c>
    </row>
    <row r="27" spans="1:6" ht="15" thickBot="1" x14ac:dyDescent="0.25">
      <c r="A27" s="196"/>
      <c r="B27" s="195"/>
      <c r="C27" s="128" t="s">
        <v>278</v>
      </c>
      <c r="D27" s="129">
        <v>154</v>
      </c>
      <c r="E27" s="129">
        <v>155</v>
      </c>
      <c r="F27" s="130">
        <v>309</v>
      </c>
    </row>
    <row r="28" spans="1:6" ht="15" thickBot="1" x14ac:dyDescent="0.25">
      <c r="A28" s="197"/>
      <c r="B28" s="198"/>
      <c r="C28" s="131" t="s">
        <v>279</v>
      </c>
      <c r="D28" s="132">
        <v>830</v>
      </c>
      <c r="E28" s="132">
        <v>747</v>
      </c>
      <c r="F28" s="132">
        <v>1577</v>
      </c>
    </row>
    <row r="29" spans="1:6" ht="15" thickBot="1" x14ac:dyDescent="0.25">
      <c r="A29" s="194" t="s">
        <v>280</v>
      </c>
      <c r="B29" s="195"/>
      <c r="C29" s="128" t="s">
        <v>281</v>
      </c>
      <c r="D29" s="129">
        <v>128</v>
      </c>
      <c r="E29" s="129">
        <v>113</v>
      </c>
      <c r="F29" s="130">
        <v>241</v>
      </c>
    </row>
    <row r="30" spans="1:6" ht="15" thickBot="1" x14ac:dyDescent="0.25">
      <c r="A30" s="196"/>
      <c r="B30" s="195"/>
      <c r="C30" s="128" t="s">
        <v>282</v>
      </c>
      <c r="D30" s="129">
        <v>133</v>
      </c>
      <c r="E30" s="129">
        <v>104</v>
      </c>
      <c r="F30" s="130">
        <v>237</v>
      </c>
    </row>
    <row r="31" spans="1:6" ht="15" thickBot="1" x14ac:dyDescent="0.25">
      <c r="A31" s="196"/>
      <c r="B31" s="195"/>
      <c r="C31" s="128" t="s">
        <v>283</v>
      </c>
      <c r="D31" s="129">
        <v>118</v>
      </c>
      <c r="E31" s="129">
        <v>99</v>
      </c>
      <c r="F31" s="130">
        <v>217</v>
      </c>
    </row>
    <row r="32" spans="1:6" ht="15" thickBot="1" x14ac:dyDescent="0.25">
      <c r="A32" s="196"/>
      <c r="B32" s="195"/>
      <c r="C32" s="128" t="s">
        <v>284</v>
      </c>
      <c r="D32" s="129">
        <v>130</v>
      </c>
      <c r="E32" s="129">
        <v>102</v>
      </c>
      <c r="F32" s="130">
        <v>232</v>
      </c>
    </row>
    <row r="33" spans="1:6" ht="15" thickBot="1" x14ac:dyDescent="0.25">
      <c r="A33" s="196"/>
      <c r="B33" s="195"/>
      <c r="C33" s="128" t="s">
        <v>285</v>
      </c>
      <c r="D33" s="129">
        <v>105</v>
      </c>
      <c r="E33" s="129">
        <v>92</v>
      </c>
      <c r="F33" s="130">
        <v>197</v>
      </c>
    </row>
    <row r="34" spans="1:6" ht="15" thickBot="1" x14ac:dyDescent="0.25">
      <c r="A34" s="197"/>
      <c r="B34" s="198"/>
      <c r="C34" s="131" t="s">
        <v>286</v>
      </c>
      <c r="D34" s="132">
        <v>614</v>
      </c>
      <c r="E34" s="132">
        <v>510</v>
      </c>
      <c r="F34" s="132">
        <v>1124</v>
      </c>
    </row>
    <row r="35" spans="1:6" ht="15" thickBot="1" x14ac:dyDescent="0.25">
      <c r="A35" s="194" t="s">
        <v>287</v>
      </c>
      <c r="B35" s="195"/>
      <c r="C35" s="128" t="s">
        <v>288</v>
      </c>
      <c r="D35" s="129">
        <v>113</v>
      </c>
      <c r="E35" s="129">
        <v>90</v>
      </c>
      <c r="F35" s="130">
        <v>203</v>
      </c>
    </row>
    <row r="36" spans="1:6" ht="15" thickBot="1" x14ac:dyDescent="0.25">
      <c r="A36" s="196"/>
      <c r="B36" s="195"/>
      <c r="C36" s="128" t="s">
        <v>289</v>
      </c>
      <c r="D36" s="129">
        <v>86</v>
      </c>
      <c r="E36" s="129">
        <v>110</v>
      </c>
      <c r="F36" s="130">
        <v>196</v>
      </c>
    </row>
    <row r="37" spans="1:6" ht="15" thickBot="1" x14ac:dyDescent="0.25">
      <c r="A37" s="196"/>
      <c r="B37" s="195"/>
      <c r="C37" s="128" t="s">
        <v>290</v>
      </c>
      <c r="D37" s="129">
        <v>117</v>
      </c>
      <c r="E37" s="129">
        <v>114</v>
      </c>
      <c r="F37" s="130">
        <v>231</v>
      </c>
    </row>
    <row r="38" spans="1:6" ht="15" thickBot="1" x14ac:dyDescent="0.25">
      <c r="A38" s="196"/>
      <c r="B38" s="195"/>
      <c r="C38" s="128" t="s">
        <v>291</v>
      </c>
      <c r="D38" s="129">
        <v>108</v>
      </c>
      <c r="E38" s="129">
        <v>98</v>
      </c>
      <c r="F38" s="130">
        <v>206</v>
      </c>
    </row>
    <row r="39" spans="1:6" ht="15" thickBot="1" x14ac:dyDescent="0.25">
      <c r="A39" s="196"/>
      <c r="B39" s="195"/>
      <c r="C39" s="128" t="s">
        <v>292</v>
      </c>
      <c r="D39" s="129">
        <v>111</v>
      </c>
      <c r="E39" s="129">
        <v>111</v>
      </c>
      <c r="F39" s="130">
        <v>222</v>
      </c>
    </row>
    <row r="40" spans="1:6" ht="15" thickBot="1" x14ac:dyDescent="0.25">
      <c r="A40" s="197"/>
      <c r="B40" s="198"/>
      <c r="C40" s="131" t="s">
        <v>293</v>
      </c>
      <c r="D40" s="132">
        <v>535</v>
      </c>
      <c r="E40" s="132">
        <v>523</v>
      </c>
      <c r="F40" s="132">
        <v>1058</v>
      </c>
    </row>
    <row r="41" spans="1:6" ht="15" thickBot="1" x14ac:dyDescent="0.25">
      <c r="A41" s="194" t="s">
        <v>294</v>
      </c>
      <c r="B41" s="195"/>
      <c r="C41" s="128" t="s">
        <v>295</v>
      </c>
      <c r="D41" s="129">
        <v>107</v>
      </c>
      <c r="E41" s="129">
        <v>101</v>
      </c>
      <c r="F41" s="130">
        <v>208</v>
      </c>
    </row>
    <row r="42" spans="1:6" ht="15" thickBot="1" x14ac:dyDescent="0.25">
      <c r="A42" s="196"/>
      <c r="B42" s="195"/>
      <c r="C42" s="128" t="s">
        <v>296</v>
      </c>
      <c r="D42" s="129">
        <v>96</v>
      </c>
      <c r="E42" s="129">
        <v>124</v>
      </c>
      <c r="F42" s="130">
        <v>220</v>
      </c>
    </row>
    <row r="43" spans="1:6" ht="15" thickBot="1" x14ac:dyDescent="0.25">
      <c r="A43" s="196"/>
      <c r="B43" s="195"/>
      <c r="C43" s="128" t="s">
        <v>297</v>
      </c>
      <c r="D43" s="129">
        <v>108</v>
      </c>
      <c r="E43" s="129">
        <v>127</v>
      </c>
      <c r="F43" s="130">
        <v>235</v>
      </c>
    </row>
    <row r="44" spans="1:6" ht="15" thickBot="1" x14ac:dyDescent="0.25">
      <c r="A44" s="196"/>
      <c r="B44" s="195"/>
      <c r="C44" s="128" t="s">
        <v>298</v>
      </c>
      <c r="D44" s="129">
        <v>123</v>
      </c>
      <c r="E44" s="129">
        <v>108</v>
      </c>
      <c r="F44" s="130">
        <v>231</v>
      </c>
    </row>
    <row r="45" spans="1:6" ht="15" thickBot="1" x14ac:dyDescent="0.25">
      <c r="A45" s="196"/>
      <c r="B45" s="195"/>
      <c r="C45" s="128" t="s">
        <v>299</v>
      </c>
      <c r="D45" s="129">
        <v>141</v>
      </c>
      <c r="E45" s="129">
        <v>138</v>
      </c>
      <c r="F45" s="130">
        <v>279</v>
      </c>
    </row>
    <row r="46" spans="1:6" ht="15" thickBot="1" x14ac:dyDescent="0.25">
      <c r="A46" s="197"/>
      <c r="B46" s="198"/>
      <c r="C46" s="131" t="s">
        <v>300</v>
      </c>
      <c r="D46" s="132">
        <v>575</v>
      </c>
      <c r="E46" s="132">
        <v>598</v>
      </c>
      <c r="F46" s="132">
        <v>1173</v>
      </c>
    </row>
    <row r="47" spans="1:6" ht="15" thickBot="1" x14ac:dyDescent="0.25">
      <c r="A47" s="194" t="s">
        <v>301</v>
      </c>
      <c r="B47" s="195"/>
      <c r="C47" s="128" t="s">
        <v>302</v>
      </c>
      <c r="D47" s="129">
        <v>126</v>
      </c>
      <c r="E47" s="129">
        <v>125</v>
      </c>
      <c r="F47" s="130">
        <v>251</v>
      </c>
    </row>
    <row r="48" spans="1:6" ht="15" thickBot="1" x14ac:dyDescent="0.25">
      <c r="A48" s="196"/>
      <c r="B48" s="195"/>
      <c r="C48" s="128" t="s">
        <v>303</v>
      </c>
      <c r="D48" s="129">
        <v>127</v>
      </c>
      <c r="E48" s="129">
        <v>112</v>
      </c>
      <c r="F48" s="130">
        <v>239</v>
      </c>
    </row>
    <row r="49" spans="1:6" ht="15" thickBot="1" x14ac:dyDescent="0.25">
      <c r="A49" s="196"/>
      <c r="B49" s="195"/>
      <c r="C49" s="128" t="s">
        <v>304</v>
      </c>
      <c r="D49" s="129">
        <v>129</v>
      </c>
      <c r="E49" s="129">
        <v>130</v>
      </c>
      <c r="F49" s="130">
        <v>259</v>
      </c>
    </row>
    <row r="50" spans="1:6" ht="15" thickBot="1" x14ac:dyDescent="0.25">
      <c r="A50" s="196"/>
      <c r="B50" s="195"/>
      <c r="C50" s="128" t="s">
        <v>305</v>
      </c>
      <c r="D50" s="129">
        <v>132</v>
      </c>
      <c r="E50" s="129">
        <v>122</v>
      </c>
      <c r="F50" s="130">
        <v>254</v>
      </c>
    </row>
    <row r="51" spans="1:6" ht="15" thickBot="1" x14ac:dyDescent="0.25">
      <c r="A51" s="196"/>
      <c r="B51" s="195"/>
      <c r="C51" s="128" t="s">
        <v>306</v>
      </c>
      <c r="D51" s="129">
        <v>140</v>
      </c>
      <c r="E51" s="129">
        <v>138</v>
      </c>
      <c r="F51" s="130">
        <v>278</v>
      </c>
    </row>
    <row r="52" spans="1:6" ht="15" thickBot="1" x14ac:dyDescent="0.25">
      <c r="A52" s="197"/>
      <c r="B52" s="198"/>
      <c r="C52" s="131" t="s">
        <v>307</v>
      </c>
      <c r="D52" s="132">
        <v>654</v>
      </c>
      <c r="E52" s="132">
        <v>627</v>
      </c>
      <c r="F52" s="132">
        <v>1281</v>
      </c>
    </row>
    <row r="53" spans="1:6" ht="15" thickBot="1" x14ac:dyDescent="0.25">
      <c r="A53" s="194" t="s">
        <v>308</v>
      </c>
      <c r="B53" s="195"/>
      <c r="C53" s="128" t="s">
        <v>309</v>
      </c>
      <c r="D53" s="129">
        <v>119</v>
      </c>
      <c r="E53" s="129">
        <v>127</v>
      </c>
      <c r="F53" s="130">
        <v>246</v>
      </c>
    </row>
    <row r="54" spans="1:6" ht="15" thickBot="1" x14ac:dyDescent="0.25">
      <c r="A54" s="196"/>
      <c r="B54" s="195"/>
      <c r="C54" s="128" t="s">
        <v>310</v>
      </c>
      <c r="D54" s="129">
        <v>104</v>
      </c>
      <c r="E54" s="129">
        <v>131</v>
      </c>
      <c r="F54" s="130">
        <v>235</v>
      </c>
    </row>
    <row r="55" spans="1:6" ht="15" thickBot="1" x14ac:dyDescent="0.25">
      <c r="A55" s="196"/>
      <c r="B55" s="195"/>
      <c r="C55" s="128" t="s">
        <v>311</v>
      </c>
      <c r="D55" s="129">
        <v>127</v>
      </c>
      <c r="E55" s="129">
        <v>112</v>
      </c>
      <c r="F55" s="130">
        <v>239</v>
      </c>
    </row>
    <row r="56" spans="1:6" ht="15" thickBot="1" x14ac:dyDescent="0.25">
      <c r="A56" s="196"/>
      <c r="B56" s="195"/>
      <c r="C56" s="128" t="s">
        <v>312</v>
      </c>
      <c r="D56" s="129">
        <v>126</v>
      </c>
      <c r="E56" s="129">
        <v>120</v>
      </c>
      <c r="F56" s="130">
        <v>246</v>
      </c>
    </row>
    <row r="57" spans="1:6" ht="15" thickBot="1" x14ac:dyDescent="0.25">
      <c r="A57" s="196"/>
      <c r="B57" s="195"/>
      <c r="C57" s="128" t="s">
        <v>313</v>
      </c>
      <c r="D57" s="129">
        <v>119</v>
      </c>
      <c r="E57" s="129">
        <v>124</v>
      </c>
      <c r="F57" s="130">
        <v>243</v>
      </c>
    </row>
    <row r="58" spans="1:6" ht="15" thickBot="1" x14ac:dyDescent="0.25">
      <c r="A58" s="197"/>
      <c r="B58" s="198"/>
      <c r="C58" s="131" t="s">
        <v>314</v>
      </c>
      <c r="D58" s="132">
        <v>595</v>
      </c>
      <c r="E58" s="132">
        <v>614</v>
      </c>
      <c r="F58" s="132">
        <v>1209</v>
      </c>
    </row>
    <row r="59" spans="1:6" ht="15" thickBot="1" x14ac:dyDescent="0.25">
      <c r="A59" s="194" t="s">
        <v>315</v>
      </c>
      <c r="B59" s="195"/>
      <c r="C59" s="128" t="s">
        <v>316</v>
      </c>
      <c r="D59" s="129">
        <v>147</v>
      </c>
      <c r="E59" s="129">
        <v>137</v>
      </c>
      <c r="F59" s="130">
        <v>284</v>
      </c>
    </row>
    <row r="60" spans="1:6" ht="15" thickBot="1" x14ac:dyDescent="0.25">
      <c r="A60" s="196"/>
      <c r="B60" s="195"/>
      <c r="C60" s="128" t="s">
        <v>317</v>
      </c>
      <c r="D60" s="129">
        <v>131</v>
      </c>
      <c r="E60" s="129">
        <v>146</v>
      </c>
      <c r="F60" s="130">
        <v>277</v>
      </c>
    </row>
    <row r="61" spans="1:6" ht="15" thickBot="1" x14ac:dyDescent="0.25">
      <c r="A61" s="196"/>
      <c r="B61" s="195"/>
      <c r="C61" s="128" t="s">
        <v>318</v>
      </c>
      <c r="D61" s="129">
        <v>149</v>
      </c>
      <c r="E61" s="129">
        <v>172</v>
      </c>
      <c r="F61" s="130">
        <v>321</v>
      </c>
    </row>
    <row r="62" spans="1:6" ht="15" thickBot="1" x14ac:dyDescent="0.25">
      <c r="A62" s="196"/>
      <c r="B62" s="195"/>
      <c r="C62" s="128" t="s">
        <v>319</v>
      </c>
      <c r="D62" s="129">
        <v>172</v>
      </c>
      <c r="E62" s="129">
        <v>142</v>
      </c>
      <c r="F62" s="130">
        <v>314</v>
      </c>
    </row>
    <row r="63" spans="1:6" ht="15" thickBot="1" x14ac:dyDescent="0.25">
      <c r="A63" s="196"/>
      <c r="B63" s="195"/>
      <c r="C63" s="128" t="s">
        <v>320</v>
      </c>
      <c r="D63" s="129">
        <v>184</v>
      </c>
      <c r="E63" s="129">
        <v>185</v>
      </c>
      <c r="F63" s="130">
        <v>369</v>
      </c>
    </row>
    <row r="64" spans="1:6" ht="15" thickBot="1" x14ac:dyDescent="0.25">
      <c r="A64" s="197"/>
      <c r="B64" s="198"/>
      <c r="C64" s="131" t="s">
        <v>321</v>
      </c>
      <c r="D64" s="132">
        <v>783</v>
      </c>
      <c r="E64" s="132">
        <v>782</v>
      </c>
      <c r="F64" s="132">
        <v>1565</v>
      </c>
    </row>
    <row r="65" spans="1:6" ht="15" thickBot="1" x14ac:dyDescent="0.25">
      <c r="A65" s="194" t="s">
        <v>322</v>
      </c>
      <c r="B65" s="195"/>
      <c r="C65" s="128" t="s">
        <v>323</v>
      </c>
      <c r="D65" s="129">
        <v>202</v>
      </c>
      <c r="E65" s="129">
        <v>186</v>
      </c>
      <c r="F65" s="130">
        <v>388</v>
      </c>
    </row>
    <row r="66" spans="1:6" ht="15" thickBot="1" x14ac:dyDescent="0.25">
      <c r="A66" s="196"/>
      <c r="B66" s="195"/>
      <c r="C66" s="128" t="s">
        <v>324</v>
      </c>
      <c r="D66" s="129">
        <v>171</v>
      </c>
      <c r="E66" s="129">
        <v>165</v>
      </c>
      <c r="F66" s="130">
        <v>336</v>
      </c>
    </row>
    <row r="67" spans="1:6" ht="15" thickBot="1" x14ac:dyDescent="0.25">
      <c r="A67" s="196"/>
      <c r="B67" s="195"/>
      <c r="C67" s="128" t="s">
        <v>325</v>
      </c>
      <c r="D67" s="129">
        <v>161</v>
      </c>
      <c r="E67" s="129">
        <v>202</v>
      </c>
      <c r="F67" s="130">
        <v>363</v>
      </c>
    </row>
    <row r="68" spans="1:6" ht="15" thickBot="1" x14ac:dyDescent="0.25">
      <c r="A68" s="196"/>
      <c r="B68" s="195"/>
      <c r="C68" s="128" t="s">
        <v>326</v>
      </c>
      <c r="D68" s="129">
        <v>205</v>
      </c>
      <c r="E68" s="129">
        <v>207</v>
      </c>
      <c r="F68" s="130">
        <v>412</v>
      </c>
    </row>
    <row r="69" spans="1:6" ht="15" thickBot="1" x14ac:dyDescent="0.25">
      <c r="A69" s="196"/>
      <c r="B69" s="195"/>
      <c r="C69" s="128" t="s">
        <v>327</v>
      </c>
      <c r="D69" s="129">
        <v>192</v>
      </c>
      <c r="E69" s="129">
        <v>192</v>
      </c>
      <c r="F69" s="130">
        <v>384</v>
      </c>
    </row>
    <row r="70" spans="1:6" ht="15" thickBot="1" x14ac:dyDescent="0.25">
      <c r="A70" s="197"/>
      <c r="B70" s="198"/>
      <c r="C70" s="131" t="s">
        <v>328</v>
      </c>
      <c r="D70" s="132">
        <v>931</v>
      </c>
      <c r="E70" s="132">
        <v>952</v>
      </c>
      <c r="F70" s="132">
        <v>1883</v>
      </c>
    </row>
    <row r="71" spans="1:6" ht="15" thickBot="1" x14ac:dyDescent="0.25">
      <c r="A71" s="194" t="s">
        <v>329</v>
      </c>
      <c r="B71" s="195"/>
      <c r="C71" s="128" t="s">
        <v>330</v>
      </c>
      <c r="D71" s="129">
        <v>190</v>
      </c>
      <c r="E71" s="129">
        <v>219</v>
      </c>
      <c r="F71" s="130">
        <v>409</v>
      </c>
    </row>
    <row r="72" spans="1:6" ht="15" thickBot="1" x14ac:dyDescent="0.25">
      <c r="A72" s="196"/>
      <c r="B72" s="195"/>
      <c r="C72" s="128" t="s">
        <v>331</v>
      </c>
      <c r="D72" s="129">
        <v>214</v>
      </c>
      <c r="E72" s="129">
        <v>196</v>
      </c>
      <c r="F72" s="130">
        <v>410</v>
      </c>
    </row>
    <row r="73" spans="1:6" ht="15" thickBot="1" x14ac:dyDescent="0.25">
      <c r="A73" s="196"/>
      <c r="B73" s="195"/>
      <c r="C73" s="128" t="s">
        <v>332</v>
      </c>
      <c r="D73" s="129">
        <v>219</v>
      </c>
      <c r="E73" s="129">
        <v>185</v>
      </c>
      <c r="F73" s="130">
        <v>404</v>
      </c>
    </row>
    <row r="74" spans="1:6" ht="15" thickBot="1" x14ac:dyDescent="0.25">
      <c r="A74" s="196"/>
      <c r="B74" s="195"/>
      <c r="C74" s="128" t="s">
        <v>333</v>
      </c>
      <c r="D74" s="129">
        <v>179</v>
      </c>
      <c r="E74" s="129">
        <v>207</v>
      </c>
      <c r="F74" s="130">
        <v>386</v>
      </c>
    </row>
    <row r="75" spans="1:6" ht="15" thickBot="1" x14ac:dyDescent="0.25">
      <c r="A75" s="196"/>
      <c r="B75" s="195"/>
      <c r="C75" s="128" t="s">
        <v>334</v>
      </c>
      <c r="D75" s="129">
        <v>190</v>
      </c>
      <c r="E75" s="129">
        <v>193</v>
      </c>
      <c r="F75" s="130">
        <v>383</v>
      </c>
    </row>
    <row r="76" spans="1:6" ht="15" thickBot="1" x14ac:dyDescent="0.25">
      <c r="A76" s="197"/>
      <c r="B76" s="198"/>
      <c r="C76" s="131" t="s">
        <v>335</v>
      </c>
      <c r="D76" s="132">
        <v>992</v>
      </c>
      <c r="E76" s="132">
        <v>1000</v>
      </c>
      <c r="F76" s="132">
        <v>1992</v>
      </c>
    </row>
    <row r="77" spans="1:6" ht="15" thickBot="1" x14ac:dyDescent="0.25">
      <c r="A77" s="194" t="s">
        <v>336</v>
      </c>
      <c r="B77" s="195"/>
      <c r="C77" s="128" t="s">
        <v>337</v>
      </c>
      <c r="D77" s="129">
        <v>180</v>
      </c>
      <c r="E77" s="129">
        <v>221</v>
      </c>
      <c r="F77" s="130">
        <v>401</v>
      </c>
    </row>
    <row r="78" spans="1:6" ht="15" thickBot="1" x14ac:dyDescent="0.25">
      <c r="A78" s="196"/>
      <c r="B78" s="195"/>
      <c r="C78" s="128" t="s">
        <v>338</v>
      </c>
      <c r="D78" s="129">
        <v>222</v>
      </c>
      <c r="E78" s="129">
        <v>209</v>
      </c>
      <c r="F78" s="130">
        <v>431</v>
      </c>
    </row>
    <row r="79" spans="1:6" ht="15" thickBot="1" x14ac:dyDescent="0.25">
      <c r="A79" s="196"/>
      <c r="B79" s="195"/>
      <c r="C79" s="128" t="s">
        <v>339</v>
      </c>
      <c r="D79" s="129">
        <v>212</v>
      </c>
      <c r="E79" s="129">
        <v>186</v>
      </c>
      <c r="F79" s="130">
        <v>398</v>
      </c>
    </row>
    <row r="80" spans="1:6" ht="15" thickBot="1" x14ac:dyDescent="0.25">
      <c r="A80" s="196"/>
      <c r="B80" s="195"/>
      <c r="C80" s="128" t="s">
        <v>340</v>
      </c>
      <c r="D80" s="129">
        <v>176</v>
      </c>
      <c r="E80" s="129">
        <v>201</v>
      </c>
      <c r="F80" s="130">
        <v>377</v>
      </c>
    </row>
    <row r="81" spans="1:6" ht="15" thickBot="1" x14ac:dyDescent="0.25">
      <c r="A81" s="196"/>
      <c r="B81" s="195"/>
      <c r="C81" s="128" t="s">
        <v>341</v>
      </c>
      <c r="D81" s="129">
        <v>195</v>
      </c>
      <c r="E81" s="129">
        <v>197</v>
      </c>
      <c r="F81" s="130">
        <v>392</v>
      </c>
    </row>
    <row r="82" spans="1:6" ht="15" thickBot="1" x14ac:dyDescent="0.25">
      <c r="A82" s="197"/>
      <c r="B82" s="198"/>
      <c r="C82" s="131" t="s">
        <v>342</v>
      </c>
      <c r="D82" s="132">
        <v>985</v>
      </c>
      <c r="E82" s="132">
        <v>1014</v>
      </c>
      <c r="F82" s="132">
        <v>1999</v>
      </c>
    </row>
    <row r="83" spans="1:6" ht="15" thickBot="1" x14ac:dyDescent="0.25">
      <c r="A83" s="194" t="s">
        <v>343</v>
      </c>
      <c r="B83" s="195"/>
      <c r="C83" s="128" t="s">
        <v>344</v>
      </c>
      <c r="D83" s="129">
        <v>185</v>
      </c>
      <c r="E83" s="129">
        <v>171</v>
      </c>
      <c r="F83" s="130">
        <v>356</v>
      </c>
    </row>
    <row r="84" spans="1:6" ht="15" thickBot="1" x14ac:dyDescent="0.25">
      <c r="A84" s="196"/>
      <c r="B84" s="195"/>
      <c r="C84" s="128" t="s">
        <v>345</v>
      </c>
      <c r="D84" s="129">
        <v>183</v>
      </c>
      <c r="E84" s="129">
        <v>152</v>
      </c>
      <c r="F84" s="130">
        <v>335</v>
      </c>
    </row>
    <row r="85" spans="1:6" ht="15" thickBot="1" x14ac:dyDescent="0.25">
      <c r="A85" s="196"/>
      <c r="B85" s="195"/>
      <c r="C85" s="128" t="s">
        <v>346</v>
      </c>
      <c r="D85" s="129">
        <v>179</v>
      </c>
      <c r="E85" s="129">
        <v>207</v>
      </c>
      <c r="F85" s="130">
        <v>386</v>
      </c>
    </row>
    <row r="86" spans="1:6" ht="15" thickBot="1" x14ac:dyDescent="0.25">
      <c r="A86" s="196"/>
      <c r="B86" s="195"/>
      <c r="C86" s="128" t="s">
        <v>347</v>
      </c>
      <c r="D86" s="129">
        <v>186</v>
      </c>
      <c r="E86" s="129">
        <v>134</v>
      </c>
      <c r="F86" s="130">
        <v>320</v>
      </c>
    </row>
    <row r="87" spans="1:6" ht="15" thickBot="1" x14ac:dyDescent="0.25">
      <c r="A87" s="196"/>
      <c r="B87" s="195"/>
      <c r="C87" s="128" t="s">
        <v>348</v>
      </c>
      <c r="D87" s="129">
        <v>180</v>
      </c>
      <c r="E87" s="129">
        <v>174</v>
      </c>
      <c r="F87" s="130">
        <v>354</v>
      </c>
    </row>
    <row r="88" spans="1:6" ht="15" thickBot="1" x14ac:dyDescent="0.25">
      <c r="A88" s="197"/>
      <c r="B88" s="198"/>
      <c r="C88" s="131" t="s">
        <v>349</v>
      </c>
      <c r="D88" s="132">
        <v>913</v>
      </c>
      <c r="E88" s="132">
        <v>838</v>
      </c>
      <c r="F88" s="132">
        <v>1751</v>
      </c>
    </row>
    <row r="89" spans="1:6" ht="15" thickBot="1" x14ac:dyDescent="0.25">
      <c r="A89" s="194" t="s">
        <v>350</v>
      </c>
      <c r="B89" s="195"/>
      <c r="C89" s="128" t="s">
        <v>351</v>
      </c>
      <c r="D89" s="129">
        <v>163</v>
      </c>
      <c r="E89" s="129">
        <v>151</v>
      </c>
      <c r="F89" s="130">
        <v>314</v>
      </c>
    </row>
    <row r="90" spans="1:6" ht="15" thickBot="1" x14ac:dyDescent="0.25">
      <c r="A90" s="196"/>
      <c r="B90" s="195"/>
      <c r="C90" s="128" t="s">
        <v>352</v>
      </c>
      <c r="D90" s="129">
        <v>164</v>
      </c>
      <c r="E90" s="129">
        <v>149</v>
      </c>
      <c r="F90" s="130">
        <v>313</v>
      </c>
    </row>
    <row r="91" spans="1:6" ht="15" thickBot="1" x14ac:dyDescent="0.25">
      <c r="A91" s="196"/>
      <c r="B91" s="195"/>
      <c r="C91" s="128" t="s">
        <v>353</v>
      </c>
      <c r="D91" s="129">
        <v>177</v>
      </c>
      <c r="E91" s="129">
        <v>195</v>
      </c>
      <c r="F91" s="130">
        <v>372</v>
      </c>
    </row>
    <row r="92" spans="1:6" ht="15" thickBot="1" x14ac:dyDescent="0.25">
      <c r="A92" s="196"/>
      <c r="B92" s="195"/>
      <c r="C92" s="128" t="s">
        <v>354</v>
      </c>
      <c r="D92" s="129">
        <v>197</v>
      </c>
      <c r="E92" s="129">
        <v>173</v>
      </c>
      <c r="F92" s="130">
        <v>370</v>
      </c>
    </row>
    <row r="93" spans="1:6" ht="15" thickBot="1" x14ac:dyDescent="0.25">
      <c r="A93" s="196"/>
      <c r="B93" s="195"/>
      <c r="C93" s="128" t="s">
        <v>355</v>
      </c>
      <c r="D93" s="129">
        <v>134</v>
      </c>
      <c r="E93" s="129">
        <v>127</v>
      </c>
      <c r="F93" s="130">
        <v>261</v>
      </c>
    </row>
    <row r="94" spans="1:6" ht="15" thickBot="1" x14ac:dyDescent="0.25">
      <c r="A94" s="197"/>
      <c r="B94" s="198"/>
      <c r="C94" s="131" t="s">
        <v>356</v>
      </c>
      <c r="D94" s="132">
        <v>835</v>
      </c>
      <c r="E94" s="132">
        <v>795</v>
      </c>
      <c r="F94" s="132">
        <v>1630</v>
      </c>
    </row>
    <row r="95" spans="1:6" ht="15" thickBot="1" x14ac:dyDescent="0.25">
      <c r="A95" s="194" t="s">
        <v>357</v>
      </c>
      <c r="B95" s="195"/>
      <c r="C95" s="128" t="s">
        <v>358</v>
      </c>
      <c r="D95" s="129">
        <v>117</v>
      </c>
      <c r="E95" s="129">
        <v>104</v>
      </c>
      <c r="F95" s="130">
        <v>221</v>
      </c>
    </row>
    <row r="96" spans="1:6" ht="15" thickBot="1" x14ac:dyDescent="0.25">
      <c r="A96" s="196"/>
      <c r="B96" s="195"/>
      <c r="C96" s="128" t="s">
        <v>359</v>
      </c>
      <c r="D96" s="129">
        <v>106</v>
      </c>
      <c r="E96" s="129">
        <v>92</v>
      </c>
      <c r="F96" s="130">
        <v>198</v>
      </c>
    </row>
    <row r="97" spans="1:6" ht="15" thickBot="1" x14ac:dyDescent="0.25">
      <c r="A97" s="196"/>
      <c r="B97" s="195"/>
      <c r="C97" s="128" t="s">
        <v>360</v>
      </c>
      <c r="D97" s="129">
        <v>98</v>
      </c>
      <c r="E97" s="129">
        <v>147</v>
      </c>
      <c r="F97" s="130">
        <v>245</v>
      </c>
    </row>
    <row r="98" spans="1:6" ht="15" thickBot="1" x14ac:dyDescent="0.25">
      <c r="A98" s="196"/>
      <c r="B98" s="195"/>
      <c r="C98" s="128" t="s">
        <v>361</v>
      </c>
      <c r="D98" s="129">
        <v>77</v>
      </c>
      <c r="E98" s="129">
        <v>113</v>
      </c>
      <c r="F98" s="130">
        <v>190</v>
      </c>
    </row>
    <row r="99" spans="1:6" ht="15" thickBot="1" x14ac:dyDescent="0.25">
      <c r="A99" s="196"/>
      <c r="B99" s="195"/>
      <c r="C99" s="128" t="s">
        <v>362</v>
      </c>
      <c r="D99" s="129">
        <v>92</v>
      </c>
      <c r="E99" s="129">
        <v>95</v>
      </c>
      <c r="F99" s="130">
        <v>187</v>
      </c>
    </row>
    <row r="100" spans="1:6" ht="15" thickBot="1" x14ac:dyDescent="0.25">
      <c r="A100" s="197"/>
      <c r="B100" s="198"/>
      <c r="C100" s="131" t="s">
        <v>363</v>
      </c>
      <c r="D100" s="132">
        <v>490</v>
      </c>
      <c r="E100" s="132">
        <v>551</v>
      </c>
      <c r="F100" s="132">
        <v>1041</v>
      </c>
    </row>
    <row r="101" spans="1:6" ht="15" thickBot="1" x14ac:dyDescent="0.25">
      <c r="A101" s="194" t="s">
        <v>364</v>
      </c>
      <c r="B101" s="195"/>
      <c r="C101" s="128" t="s">
        <v>365</v>
      </c>
      <c r="D101" s="129">
        <v>81</v>
      </c>
      <c r="E101" s="129">
        <v>98</v>
      </c>
      <c r="F101" s="130">
        <v>179</v>
      </c>
    </row>
    <row r="102" spans="1:6" ht="15" thickBot="1" x14ac:dyDescent="0.25">
      <c r="A102" s="196"/>
      <c r="B102" s="195"/>
      <c r="C102" s="128" t="s">
        <v>366</v>
      </c>
      <c r="D102" s="129">
        <v>66</v>
      </c>
      <c r="E102" s="129">
        <v>103</v>
      </c>
      <c r="F102" s="130">
        <v>169</v>
      </c>
    </row>
    <row r="103" spans="1:6" ht="15" thickBot="1" x14ac:dyDescent="0.25">
      <c r="A103" s="196"/>
      <c r="B103" s="195"/>
      <c r="C103" s="128" t="s">
        <v>367</v>
      </c>
      <c r="D103" s="129">
        <v>60</v>
      </c>
      <c r="E103" s="129">
        <v>76</v>
      </c>
      <c r="F103" s="130">
        <v>136</v>
      </c>
    </row>
    <row r="104" spans="1:6" ht="15" thickBot="1" x14ac:dyDescent="0.25">
      <c r="A104" s="196"/>
      <c r="B104" s="195"/>
      <c r="C104" s="128" t="s">
        <v>368</v>
      </c>
      <c r="D104" s="129">
        <v>67</v>
      </c>
      <c r="E104" s="129">
        <v>75</v>
      </c>
      <c r="F104" s="130">
        <v>142</v>
      </c>
    </row>
    <row r="105" spans="1:6" ht="15" thickBot="1" x14ac:dyDescent="0.25">
      <c r="A105" s="196"/>
      <c r="B105" s="195"/>
      <c r="C105" s="128" t="s">
        <v>369</v>
      </c>
      <c r="D105" s="129">
        <v>46</v>
      </c>
      <c r="E105" s="129">
        <v>69</v>
      </c>
      <c r="F105" s="130">
        <v>115</v>
      </c>
    </row>
    <row r="106" spans="1:6" ht="15" thickBot="1" x14ac:dyDescent="0.25">
      <c r="A106" s="197"/>
      <c r="B106" s="198"/>
      <c r="C106" s="131" t="s">
        <v>370</v>
      </c>
      <c r="D106" s="132">
        <v>320</v>
      </c>
      <c r="E106" s="132">
        <v>421</v>
      </c>
      <c r="F106" s="132">
        <v>741</v>
      </c>
    </row>
    <row r="107" spans="1:6" ht="15" thickBot="1" x14ac:dyDescent="0.25">
      <c r="A107" s="194" t="s">
        <v>371</v>
      </c>
      <c r="B107" s="195"/>
      <c r="C107" s="128" t="s">
        <v>372</v>
      </c>
      <c r="D107" s="129">
        <v>59</v>
      </c>
      <c r="E107" s="129">
        <v>70</v>
      </c>
      <c r="F107" s="130">
        <v>129</v>
      </c>
    </row>
    <row r="108" spans="1:6" ht="15" thickBot="1" x14ac:dyDescent="0.25">
      <c r="A108" s="196"/>
      <c r="B108" s="195"/>
      <c r="C108" s="128" t="s">
        <v>373</v>
      </c>
      <c r="D108" s="129">
        <v>42</v>
      </c>
      <c r="E108" s="129">
        <v>58</v>
      </c>
      <c r="F108" s="130">
        <v>100</v>
      </c>
    </row>
    <row r="109" spans="1:6" ht="15" thickBot="1" x14ac:dyDescent="0.25">
      <c r="A109" s="196"/>
      <c r="B109" s="195"/>
      <c r="C109" s="128" t="s">
        <v>374</v>
      </c>
      <c r="D109" s="129">
        <v>29</v>
      </c>
      <c r="E109" s="129">
        <v>59</v>
      </c>
      <c r="F109" s="130">
        <v>88</v>
      </c>
    </row>
    <row r="110" spans="1:6" ht="15" thickBot="1" x14ac:dyDescent="0.25">
      <c r="A110" s="196"/>
      <c r="B110" s="195"/>
      <c r="C110" s="128" t="s">
        <v>375</v>
      </c>
      <c r="D110" s="129">
        <v>40</v>
      </c>
      <c r="E110" s="129">
        <v>50</v>
      </c>
      <c r="F110" s="130">
        <v>90</v>
      </c>
    </row>
    <row r="111" spans="1:6" ht="15" thickBot="1" x14ac:dyDescent="0.25">
      <c r="A111" s="196"/>
      <c r="B111" s="195"/>
      <c r="C111" s="128" t="s">
        <v>376</v>
      </c>
      <c r="D111" s="129">
        <v>19</v>
      </c>
      <c r="E111" s="129">
        <v>44</v>
      </c>
      <c r="F111" s="130">
        <v>63</v>
      </c>
    </row>
    <row r="112" spans="1:6" ht="15" thickBot="1" x14ac:dyDescent="0.25">
      <c r="A112" s="197"/>
      <c r="B112" s="198"/>
      <c r="C112" s="131" t="s">
        <v>377</v>
      </c>
      <c r="D112" s="132">
        <v>189</v>
      </c>
      <c r="E112" s="132">
        <v>281</v>
      </c>
      <c r="F112" s="132">
        <v>470</v>
      </c>
    </row>
    <row r="113" spans="1:6" ht="15" thickBot="1" x14ac:dyDescent="0.25">
      <c r="A113" s="194" t="s">
        <v>378</v>
      </c>
      <c r="B113" s="195"/>
      <c r="C113" s="128" t="s">
        <v>379</v>
      </c>
      <c r="D113" s="129">
        <v>17</v>
      </c>
      <c r="E113" s="129">
        <v>33</v>
      </c>
      <c r="F113" s="130">
        <v>50</v>
      </c>
    </row>
    <row r="114" spans="1:6" ht="15" thickBot="1" x14ac:dyDescent="0.25">
      <c r="A114" s="196"/>
      <c r="B114" s="195"/>
      <c r="C114" s="128" t="s">
        <v>380</v>
      </c>
      <c r="D114" s="129">
        <v>11</v>
      </c>
      <c r="E114" s="129">
        <v>34</v>
      </c>
      <c r="F114" s="130">
        <v>45</v>
      </c>
    </row>
    <row r="115" spans="1:6" ht="15" thickBot="1" x14ac:dyDescent="0.25">
      <c r="A115" s="196"/>
      <c r="B115" s="195"/>
      <c r="C115" s="128" t="s">
        <v>381</v>
      </c>
      <c r="D115" s="129">
        <v>8</v>
      </c>
      <c r="E115" s="129">
        <v>26</v>
      </c>
      <c r="F115" s="130">
        <v>34</v>
      </c>
    </row>
    <row r="116" spans="1:6" ht="15" thickBot="1" x14ac:dyDescent="0.25">
      <c r="A116" s="196"/>
      <c r="B116" s="195"/>
      <c r="C116" s="128" t="s">
        <v>382</v>
      </c>
      <c r="D116" s="129">
        <v>9</v>
      </c>
      <c r="E116" s="129">
        <v>20</v>
      </c>
      <c r="F116" s="130">
        <v>29</v>
      </c>
    </row>
    <row r="117" spans="1:6" ht="15" thickBot="1" x14ac:dyDescent="0.25">
      <c r="A117" s="196"/>
      <c r="B117" s="195"/>
      <c r="C117" s="128" t="s">
        <v>383</v>
      </c>
      <c r="D117" s="129">
        <v>3</v>
      </c>
      <c r="E117" s="129">
        <v>13</v>
      </c>
      <c r="F117" s="130">
        <v>16</v>
      </c>
    </row>
    <row r="118" spans="1:6" ht="15" thickBot="1" x14ac:dyDescent="0.25">
      <c r="A118" s="197"/>
      <c r="B118" s="198"/>
      <c r="C118" s="131" t="s">
        <v>384</v>
      </c>
      <c r="D118" s="132">
        <v>48</v>
      </c>
      <c r="E118" s="132">
        <v>126</v>
      </c>
      <c r="F118" s="132">
        <v>174</v>
      </c>
    </row>
    <row r="119" spans="1:6" ht="15" thickBot="1" x14ac:dyDescent="0.25">
      <c r="A119" s="194" t="s">
        <v>385</v>
      </c>
      <c r="B119" s="195"/>
      <c r="C119" s="128" t="s">
        <v>386</v>
      </c>
      <c r="D119" s="129">
        <v>5</v>
      </c>
      <c r="E119" s="129">
        <v>5</v>
      </c>
      <c r="F119" s="130">
        <v>10</v>
      </c>
    </row>
    <row r="120" spans="1:6" ht="15" thickBot="1" x14ac:dyDescent="0.25">
      <c r="A120" s="196"/>
      <c r="B120" s="195"/>
      <c r="C120" s="128" t="s">
        <v>387</v>
      </c>
      <c r="D120" s="129">
        <v>2</v>
      </c>
      <c r="E120" s="129">
        <v>7</v>
      </c>
      <c r="F120" s="130">
        <v>9</v>
      </c>
    </row>
    <row r="121" spans="1:6" ht="15" thickBot="1" x14ac:dyDescent="0.25">
      <c r="A121" s="196"/>
      <c r="B121" s="195"/>
      <c r="C121" s="128" t="s">
        <v>388</v>
      </c>
      <c r="D121" s="129">
        <v>2</v>
      </c>
      <c r="E121" s="129">
        <v>6</v>
      </c>
      <c r="F121" s="130">
        <v>8</v>
      </c>
    </row>
    <row r="122" spans="1:6" ht="15" thickBot="1" x14ac:dyDescent="0.25">
      <c r="A122" s="196"/>
      <c r="B122" s="195"/>
      <c r="C122" s="128" t="s">
        <v>389</v>
      </c>
      <c r="D122" s="129">
        <v>1</v>
      </c>
      <c r="E122" s="129">
        <v>3</v>
      </c>
      <c r="F122" s="130">
        <v>4</v>
      </c>
    </row>
    <row r="123" spans="1:6" ht="15" thickBot="1" x14ac:dyDescent="0.25">
      <c r="A123" s="196"/>
      <c r="B123" s="195"/>
      <c r="C123" s="128" t="s">
        <v>390</v>
      </c>
      <c r="D123" s="129">
        <v>1</v>
      </c>
      <c r="E123" s="129">
        <v>2</v>
      </c>
      <c r="F123" s="130">
        <v>3</v>
      </c>
    </row>
    <row r="124" spans="1:6" ht="15" thickBot="1" x14ac:dyDescent="0.25">
      <c r="A124" s="197"/>
      <c r="B124" s="198"/>
      <c r="C124" s="131" t="s">
        <v>391</v>
      </c>
      <c r="D124" s="132">
        <v>11</v>
      </c>
      <c r="E124" s="132">
        <v>23</v>
      </c>
      <c r="F124" s="132">
        <v>34</v>
      </c>
    </row>
    <row r="125" spans="1:6" ht="15" thickBot="1" x14ac:dyDescent="0.25">
      <c r="A125" s="194" t="s">
        <v>392</v>
      </c>
      <c r="B125" s="195"/>
      <c r="C125" s="128" t="s">
        <v>393</v>
      </c>
      <c r="D125" s="126"/>
      <c r="E125" s="129">
        <v>2</v>
      </c>
      <c r="F125" s="130">
        <v>2</v>
      </c>
    </row>
    <row r="126" spans="1:6" ht="15" thickBot="1" x14ac:dyDescent="0.25">
      <c r="A126" s="197"/>
      <c r="B126" s="198"/>
      <c r="C126" s="131" t="s">
        <v>394</v>
      </c>
      <c r="D126" s="133"/>
      <c r="E126" s="132">
        <v>2</v>
      </c>
      <c r="F126" s="132">
        <v>2</v>
      </c>
    </row>
    <row r="127" spans="1:6" ht="15" thickBot="1" x14ac:dyDescent="0.25">
      <c r="A127" s="191" t="s">
        <v>395</v>
      </c>
      <c r="B127" s="192"/>
      <c r="C127" s="193"/>
      <c r="D127" s="134">
        <v>12285</v>
      </c>
      <c r="E127" s="134">
        <v>12263</v>
      </c>
      <c r="F127" s="134">
        <v>24548</v>
      </c>
    </row>
    <row r="128" spans="1:6" x14ac:dyDescent="0.2">
      <c r="A128" s="189"/>
      <c r="B128" s="189"/>
      <c r="C128" s="189"/>
      <c r="D128" s="189"/>
      <c r="E128" s="189"/>
      <c r="F128" s="189"/>
    </row>
  </sheetData>
  <mergeCells count="26">
    <mergeCell ref="A17:B22"/>
    <mergeCell ref="A2:F2"/>
    <mergeCell ref="A3:C3"/>
    <mergeCell ref="A4:B4"/>
    <mergeCell ref="A5:B10"/>
    <mergeCell ref="A11:B16"/>
    <mergeCell ref="A89:B94"/>
    <mergeCell ref="A23:B28"/>
    <mergeCell ref="A29:B34"/>
    <mergeCell ref="A35:B40"/>
    <mergeCell ref="A41:B46"/>
    <mergeCell ref="A47:B52"/>
    <mergeCell ref="A53:B58"/>
    <mergeCell ref="A59:B64"/>
    <mergeCell ref="A65:B70"/>
    <mergeCell ref="A71:B76"/>
    <mergeCell ref="A77:B82"/>
    <mergeCell ref="A83:B88"/>
    <mergeCell ref="A127:C127"/>
    <mergeCell ref="A128:F128"/>
    <mergeCell ref="A95:B100"/>
    <mergeCell ref="A101:B106"/>
    <mergeCell ref="A107:B112"/>
    <mergeCell ref="A113:B118"/>
    <mergeCell ref="A119:B124"/>
    <mergeCell ref="A125:B126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94"/>
  <sheetViews>
    <sheetView topLeftCell="A722" workbookViewId="0">
      <selection activeCell="H731" sqref="H731"/>
    </sheetView>
  </sheetViews>
  <sheetFormatPr defaultRowHeight="14.25" x14ac:dyDescent="0.2"/>
  <sheetData>
    <row r="1" spans="1:7" ht="33" thickBot="1" x14ac:dyDescent="0.25">
      <c r="A1" s="135"/>
      <c r="B1" s="136" t="s">
        <v>396</v>
      </c>
      <c r="C1" s="137"/>
      <c r="D1" s="137"/>
      <c r="E1" s="137"/>
      <c r="F1" s="137"/>
      <c r="G1" s="137"/>
    </row>
    <row r="2" spans="1:7" ht="32.25" thickBot="1" x14ac:dyDescent="0.25">
      <c r="A2" s="138" t="s">
        <v>397</v>
      </c>
      <c r="B2" s="139"/>
      <c r="C2" s="139"/>
      <c r="D2" s="140"/>
      <c r="E2" s="141" t="s">
        <v>150</v>
      </c>
      <c r="F2" s="141" t="s">
        <v>151</v>
      </c>
      <c r="G2" s="141" t="s">
        <v>22</v>
      </c>
    </row>
    <row r="3" spans="1:7" ht="21.75" thickBot="1" x14ac:dyDescent="0.25">
      <c r="A3" s="142" t="s">
        <v>152</v>
      </c>
      <c r="B3" s="143" t="s">
        <v>6</v>
      </c>
      <c r="C3" s="142" t="s">
        <v>398</v>
      </c>
      <c r="D3" s="144"/>
      <c r="E3" s="145"/>
      <c r="F3" s="145"/>
      <c r="G3" s="146"/>
    </row>
    <row r="4" spans="1:7" ht="15" thickBot="1" x14ac:dyDescent="0.25">
      <c r="A4" s="147" t="s">
        <v>252</v>
      </c>
      <c r="B4" s="148" t="s">
        <v>253</v>
      </c>
      <c r="C4" s="149" t="s">
        <v>18</v>
      </c>
      <c r="D4" s="150"/>
      <c r="E4" s="151">
        <v>6</v>
      </c>
      <c r="F4" s="151">
        <v>7</v>
      </c>
      <c r="G4" s="152">
        <v>13</v>
      </c>
    </row>
    <row r="5" spans="1:7" ht="15" thickBot="1" x14ac:dyDescent="0.25">
      <c r="A5" s="153"/>
      <c r="B5" s="154"/>
      <c r="C5" s="155" t="s">
        <v>19</v>
      </c>
      <c r="D5" s="156"/>
      <c r="E5" s="151">
        <v>6</v>
      </c>
      <c r="F5" s="151">
        <v>3</v>
      </c>
      <c r="G5" s="152">
        <v>9</v>
      </c>
    </row>
    <row r="6" spans="1:7" ht="21.75" thickBot="1" x14ac:dyDescent="0.25">
      <c r="A6" s="153"/>
      <c r="B6" s="154"/>
      <c r="C6" s="155" t="s">
        <v>21</v>
      </c>
      <c r="D6" s="156"/>
      <c r="E6" s="151">
        <v>1</v>
      </c>
      <c r="F6" s="157"/>
      <c r="G6" s="152">
        <v>1</v>
      </c>
    </row>
    <row r="7" spans="1:7" ht="15" thickBot="1" x14ac:dyDescent="0.25">
      <c r="A7" s="153"/>
      <c r="B7" s="154"/>
      <c r="C7" s="155" t="s">
        <v>16</v>
      </c>
      <c r="D7" s="156"/>
      <c r="E7" s="151">
        <v>12</v>
      </c>
      <c r="F7" s="151">
        <v>13</v>
      </c>
      <c r="G7" s="152">
        <v>25</v>
      </c>
    </row>
    <row r="8" spans="1:7" ht="15" thickBot="1" x14ac:dyDescent="0.25">
      <c r="A8" s="153"/>
      <c r="B8" s="154"/>
      <c r="C8" s="155" t="s">
        <v>20</v>
      </c>
      <c r="D8" s="156"/>
      <c r="E8" s="151">
        <v>6</v>
      </c>
      <c r="F8" s="151">
        <v>5</v>
      </c>
      <c r="G8" s="152">
        <v>11</v>
      </c>
    </row>
    <row r="9" spans="1:7" ht="15" thickBot="1" x14ac:dyDescent="0.25">
      <c r="A9" s="153"/>
      <c r="B9" s="154"/>
      <c r="C9" s="155" t="s">
        <v>14</v>
      </c>
      <c r="D9" s="156"/>
      <c r="E9" s="151">
        <v>51</v>
      </c>
      <c r="F9" s="151">
        <v>54</v>
      </c>
      <c r="G9" s="152">
        <v>105</v>
      </c>
    </row>
    <row r="10" spans="1:7" ht="15" thickBot="1" x14ac:dyDescent="0.25">
      <c r="A10" s="153"/>
      <c r="B10" s="154"/>
      <c r="C10" s="155" t="s">
        <v>15</v>
      </c>
      <c r="D10" s="156"/>
      <c r="E10" s="151">
        <v>7</v>
      </c>
      <c r="F10" s="151">
        <v>10</v>
      </c>
      <c r="G10" s="152">
        <v>17</v>
      </c>
    </row>
    <row r="11" spans="1:7" ht="15" thickBot="1" x14ac:dyDescent="0.25">
      <c r="A11" s="153"/>
      <c r="B11" s="154"/>
      <c r="C11" s="155" t="s">
        <v>17</v>
      </c>
      <c r="D11" s="156"/>
      <c r="E11" s="151">
        <v>16</v>
      </c>
      <c r="F11" s="151">
        <v>5</v>
      </c>
      <c r="G11" s="152">
        <v>21</v>
      </c>
    </row>
    <row r="12" spans="1:7" ht="21.75" thickBot="1" x14ac:dyDescent="0.25">
      <c r="A12" s="153"/>
      <c r="B12" s="158"/>
      <c r="C12" s="159" t="s">
        <v>399</v>
      </c>
      <c r="D12" s="160"/>
      <c r="E12" s="161">
        <v>105</v>
      </c>
      <c r="F12" s="161">
        <v>97</v>
      </c>
      <c r="G12" s="161">
        <v>202</v>
      </c>
    </row>
    <row r="13" spans="1:7" ht="15" thickBot="1" x14ac:dyDescent="0.25">
      <c r="A13" s="153"/>
      <c r="B13" s="148" t="s">
        <v>254</v>
      </c>
      <c r="C13" s="149" t="s">
        <v>18</v>
      </c>
      <c r="D13" s="150"/>
      <c r="E13" s="151">
        <v>3</v>
      </c>
      <c r="F13" s="151">
        <v>6</v>
      </c>
      <c r="G13" s="152">
        <v>9</v>
      </c>
    </row>
    <row r="14" spans="1:7" ht="15" thickBot="1" x14ac:dyDescent="0.25">
      <c r="A14" s="153"/>
      <c r="B14" s="154"/>
      <c r="C14" s="155" t="s">
        <v>19</v>
      </c>
      <c r="D14" s="156"/>
      <c r="E14" s="151">
        <v>8</v>
      </c>
      <c r="F14" s="151">
        <v>1</v>
      </c>
      <c r="G14" s="152">
        <v>9</v>
      </c>
    </row>
    <row r="15" spans="1:7" ht="21.75" thickBot="1" x14ac:dyDescent="0.25">
      <c r="A15" s="153"/>
      <c r="B15" s="154"/>
      <c r="C15" s="155" t="s">
        <v>21</v>
      </c>
      <c r="D15" s="156"/>
      <c r="E15" s="157"/>
      <c r="F15" s="151">
        <v>3</v>
      </c>
      <c r="G15" s="152">
        <v>3</v>
      </c>
    </row>
    <row r="16" spans="1:7" ht="15" thickBot="1" x14ac:dyDescent="0.25">
      <c r="A16" s="153"/>
      <c r="B16" s="154"/>
      <c r="C16" s="155" t="s">
        <v>16</v>
      </c>
      <c r="D16" s="156"/>
      <c r="E16" s="151">
        <v>8</v>
      </c>
      <c r="F16" s="151">
        <v>16</v>
      </c>
      <c r="G16" s="152">
        <v>24</v>
      </c>
    </row>
    <row r="17" spans="1:7" ht="15" thickBot="1" x14ac:dyDescent="0.25">
      <c r="A17" s="153"/>
      <c r="B17" s="154"/>
      <c r="C17" s="155" t="s">
        <v>20</v>
      </c>
      <c r="D17" s="156"/>
      <c r="E17" s="151">
        <v>3</v>
      </c>
      <c r="F17" s="151">
        <v>3</v>
      </c>
      <c r="G17" s="152">
        <v>6</v>
      </c>
    </row>
    <row r="18" spans="1:7" ht="15" thickBot="1" x14ac:dyDescent="0.25">
      <c r="A18" s="153"/>
      <c r="B18" s="154"/>
      <c r="C18" s="155" t="s">
        <v>14</v>
      </c>
      <c r="D18" s="156"/>
      <c r="E18" s="151">
        <v>65</v>
      </c>
      <c r="F18" s="151">
        <v>61</v>
      </c>
      <c r="G18" s="152">
        <v>126</v>
      </c>
    </row>
    <row r="19" spans="1:7" ht="15" thickBot="1" x14ac:dyDescent="0.25">
      <c r="A19" s="153"/>
      <c r="B19" s="154"/>
      <c r="C19" s="155" t="s">
        <v>15</v>
      </c>
      <c r="D19" s="156"/>
      <c r="E19" s="151">
        <v>18</v>
      </c>
      <c r="F19" s="151">
        <v>10</v>
      </c>
      <c r="G19" s="152">
        <v>28</v>
      </c>
    </row>
    <row r="20" spans="1:7" ht="15" thickBot="1" x14ac:dyDescent="0.25">
      <c r="A20" s="153"/>
      <c r="B20" s="154"/>
      <c r="C20" s="155" t="s">
        <v>17</v>
      </c>
      <c r="D20" s="156"/>
      <c r="E20" s="151">
        <v>13</v>
      </c>
      <c r="F20" s="151">
        <v>10</v>
      </c>
      <c r="G20" s="152">
        <v>23</v>
      </c>
    </row>
    <row r="21" spans="1:7" ht="21.75" thickBot="1" x14ac:dyDescent="0.25">
      <c r="A21" s="153"/>
      <c r="B21" s="158"/>
      <c r="C21" s="159" t="s">
        <v>400</v>
      </c>
      <c r="D21" s="160"/>
      <c r="E21" s="161">
        <v>118</v>
      </c>
      <c r="F21" s="161">
        <v>110</v>
      </c>
      <c r="G21" s="161">
        <v>228</v>
      </c>
    </row>
    <row r="22" spans="1:7" ht="15" thickBot="1" x14ac:dyDescent="0.25">
      <c r="A22" s="153"/>
      <c r="B22" s="148" t="s">
        <v>255</v>
      </c>
      <c r="C22" s="149" t="s">
        <v>18</v>
      </c>
      <c r="D22" s="150"/>
      <c r="E22" s="151">
        <v>7</v>
      </c>
      <c r="F22" s="151">
        <v>5</v>
      </c>
      <c r="G22" s="152">
        <v>12</v>
      </c>
    </row>
    <row r="23" spans="1:7" ht="15" thickBot="1" x14ac:dyDescent="0.25">
      <c r="A23" s="153"/>
      <c r="B23" s="154"/>
      <c r="C23" s="155" t="s">
        <v>19</v>
      </c>
      <c r="D23" s="156"/>
      <c r="E23" s="151">
        <v>6</v>
      </c>
      <c r="F23" s="151">
        <v>5</v>
      </c>
      <c r="G23" s="152">
        <v>11</v>
      </c>
    </row>
    <row r="24" spans="1:7" ht="21.75" thickBot="1" x14ac:dyDescent="0.25">
      <c r="A24" s="153"/>
      <c r="B24" s="154"/>
      <c r="C24" s="155" t="s">
        <v>21</v>
      </c>
      <c r="D24" s="156"/>
      <c r="E24" s="157"/>
      <c r="F24" s="151">
        <v>3</v>
      </c>
      <c r="G24" s="152">
        <v>3</v>
      </c>
    </row>
    <row r="25" spans="1:7" ht="15" thickBot="1" x14ac:dyDescent="0.25">
      <c r="A25" s="153"/>
      <c r="B25" s="154"/>
      <c r="C25" s="155" t="s">
        <v>16</v>
      </c>
      <c r="D25" s="156"/>
      <c r="E25" s="151">
        <v>20</v>
      </c>
      <c r="F25" s="151">
        <v>11</v>
      </c>
      <c r="G25" s="152">
        <v>31</v>
      </c>
    </row>
    <row r="26" spans="1:7" ht="15" thickBot="1" x14ac:dyDescent="0.25">
      <c r="A26" s="153"/>
      <c r="B26" s="154"/>
      <c r="C26" s="155" t="s">
        <v>20</v>
      </c>
      <c r="D26" s="156"/>
      <c r="E26" s="151">
        <v>4</v>
      </c>
      <c r="F26" s="151">
        <v>3</v>
      </c>
      <c r="G26" s="152">
        <v>7</v>
      </c>
    </row>
    <row r="27" spans="1:7" ht="15" thickBot="1" x14ac:dyDescent="0.25">
      <c r="A27" s="153"/>
      <c r="B27" s="154"/>
      <c r="C27" s="155" t="s">
        <v>14</v>
      </c>
      <c r="D27" s="156"/>
      <c r="E27" s="151">
        <v>50</v>
      </c>
      <c r="F27" s="151">
        <v>55</v>
      </c>
      <c r="G27" s="152">
        <v>105</v>
      </c>
    </row>
    <row r="28" spans="1:7" ht="15" thickBot="1" x14ac:dyDescent="0.25">
      <c r="A28" s="153"/>
      <c r="B28" s="154"/>
      <c r="C28" s="155" t="s">
        <v>15</v>
      </c>
      <c r="D28" s="156"/>
      <c r="E28" s="151">
        <v>15</v>
      </c>
      <c r="F28" s="151">
        <v>10</v>
      </c>
      <c r="G28" s="152">
        <v>25</v>
      </c>
    </row>
    <row r="29" spans="1:7" ht="15" thickBot="1" x14ac:dyDescent="0.25">
      <c r="A29" s="153"/>
      <c r="B29" s="154"/>
      <c r="C29" s="155" t="s">
        <v>17</v>
      </c>
      <c r="D29" s="156"/>
      <c r="E29" s="151">
        <v>11</v>
      </c>
      <c r="F29" s="151">
        <v>15</v>
      </c>
      <c r="G29" s="152">
        <v>26</v>
      </c>
    </row>
    <row r="30" spans="1:7" ht="21.75" thickBot="1" x14ac:dyDescent="0.25">
      <c r="A30" s="153"/>
      <c r="B30" s="158"/>
      <c r="C30" s="159" t="s">
        <v>401</v>
      </c>
      <c r="D30" s="160"/>
      <c r="E30" s="161">
        <v>113</v>
      </c>
      <c r="F30" s="161">
        <v>107</v>
      </c>
      <c r="G30" s="161">
        <v>220</v>
      </c>
    </row>
    <row r="31" spans="1:7" ht="15" thickBot="1" x14ac:dyDescent="0.25">
      <c r="A31" s="153"/>
      <c r="B31" s="148" t="s">
        <v>256</v>
      </c>
      <c r="C31" s="149" t="s">
        <v>18</v>
      </c>
      <c r="D31" s="150"/>
      <c r="E31" s="151">
        <v>7</v>
      </c>
      <c r="F31" s="151">
        <v>4</v>
      </c>
      <c r="G31" s="152">
        <v>11</v>
      </c>
    </row>
    <row r="32" spans="1:7" ht="15" thickBot="1" x14ac:dyDescent="0.25">
      <c r="A32" s="153"/>
      <c r="B32" s="154"/>
      <c r="C32" s="155" t="s">
        <v>19</v>
      </c>
      <c r="D32" s="156"/>
      <c r="E32" s="151">
        <v>3</v>
      </c>
      <c r="F32" s="151">
        <v>5</v>
      </c>
      <c r="G32" s="152">
        <v>8</v>
      </c>
    </row>
    <row r="33" spans="1:7" ht="21.75" thickBot="1" x14ac:dyDescent="0.25">
      <c r="A33" s="153"/>
      <c r="B33" s="154"/>
      <c r="C33" s="155" t="s">
        <v>21</v>
      </c>
      <c r="D33" s="156"/>
      <c r="E33" s="151">
        <v>4</v>
      </c>
      <c r="F33" s="151">
        <v>2</v>
      </c>
      <c r="G33" s="152">
        <v>6</v>
      </c>
    </row>
    <row r="34" spans="1:7" ht="15" thickBot="1" x14ac:dyDescent="0.25">
      <c r="A34" s="153"/>
      <c r="B34" s="154"/>
      <c r="C34" s="155" t="s">
        <v>16</v>
      </c>
      <c r="D34" s="156"/>
      <c r="E34" s="151">
        <v>14</v>
      </c>
      <c r="F34" s="151">
        <v>7</v>
      </c>
      <c r="G34" s="152">
        <v>21</v>
      </c>
    </row>
    <row r="35" spans="1:7" ht="15" thickBot="1" x14ac:dyDescent="0.25">
      <c r="A35" s="153"/>
      <c r="B35" s="154"/>
      <c r="C35" s="155" t="s">
        <v>20</v>
      </c>
      <c r="D35" s="156"/>
      <c r="E35" s="157"/>
      <c r="F35" s="151">
        <v>3</v>
      </c>
      <c r="G35" s="152">
        <v>3</v>
      </c>
    </row>
    <row r="36" spans="1:7" ht="15" thickBot="1" x14ac:dyDescent="0.25">
      <c r="A36" s="153"/>
      <c r="B36" s="154"/>
      <c r="C36" s="155" t="s">
        <v>14</v>
      </c>
      <c r="D36" s="156"/>
      <c r="E36" s="151">
        <v>71</v>
      </c>
      <c r="F36" s="151">
        <v>67</v>
      </c>
      <c r="G36" s="152">
        <v>138</v>
      </c>
    </row>
    <row r="37" spans="1:7" ht="15" thickBot="1" x14ac:dyDescent="0.25">
      <c r="A37" s="153"/>
      <c r="B37" s="154"/>
      <c r="C37" s="155" t="s">
        <v>15</v>
      </c>
      <c r="D37" s="156"/>
      <c r="E37" s="151">
        <v>15</v>
      </c>
      <c r="F37" s="151">
        <v>10</v>
      </c>
      <c r="G37" s="152">
        <v>25</v>
      </c>
    </row>
    <row r="38" spans="1:7" ht="15" thickBot="1" x14ac:dyDescent="0.25">
      <c r="A38" s="153"/>
      <c r="B38" s="154"/>
      <c r="C38" s="155" t="s">
        <v>17</v>
      </c>
      <c r="D38" s="156"/>
      <c r="E38" s="151">
        <v>14</v>
      </c>
      <c r="F38" s="151">
        <v>5</v>
      </c>
      <c r="G38" s="152">
        <v>19</v>
      </c>
    </row>
    <row r="39" spans="1:7" ht="21.75" thickBot="1" x14ac:dyDescent="0.25">
      <c r="A39" s="153"/>
      <c r="B39" s="158"/>
      <c r="C39" s="159" t="s">
        <v>402</v>
      </c>
      <c r="D39" s="160"/>
      <c r="E39" s="161">
        <v>128</v>
      </c>
      <c r="F39" s="161">
        <v>103</v>
      </c>
      <c r="G39" s="161">
        <v>231</v>
      </c>
    </row>
    <row r="40" spans="1:7" ht="15" thickBot="1" x14ac:dyDescent="0.25">
      <c r="A40" s="153"/>
      <c r="B40" s="148" t="s">
        <v>257</v>
      </c>
      <c r="C40" s="149" t="s">
        <v>18</v>
      </c>
      <c r="D40" s="150"/>
      <c r="E40" s="151">
        <v>7</v>
      </c>
      <c r="F40" s="151">
        <v>10</v>
      </c>
      <c r="G40" s="152">
        <v>17</v>
      </c>
    </row>
    <row r="41" spans="1:7" ht="15" thickBot="1" x14ac:dyDescent="0.25">
      <c r="A41" s="153"/>
      <c r="B41" s="154"/>
      <c r="C41" s="155" t="s">
        <v>19</v>
      </c>
      <c r="D41" s="156"/>
      <c r="E41" s="151">
        <v>5</v>
      </c>
      <c r="F41" s="151">
        <v>6</v>
      </c>
      <c r="G41" s="152">
        <v>11</v>
      </c>
    </row>
    <row r="42" spans="1:7" ht="21.75" thickBot="1" x14ac:dyDescent="0.25">
      <c r="A42" s="153"/>
      <c r="B42" s="154"/>
      <c r="C42" s="155" t="s">
        <v>21</v>
      </c>
      <c r="D42" s="156"/>
      <c r="E42" s="157"/>
      <c r="F42" s="151">
        <v>1</v>
      </c>
      <c r="G42" s="152">
        <v>1</v>
      </c>
    </row>
    <row r="43" spans="1:7" ht="15" thickBot="1" x14ac:dyDescent="0.25">
      <c r="A43" s="153"/>
      <c r="B43" s="154"/>
      <c r="C43" s="155" t="s">
        <v>16</v>
      </c>
      <c r="D43" s="156"/>
      <c r="E43" s="151">
        <v>25</v>
      </c>
      <c r="F43" s="151">
        <v>20</v>
      </c>
      <c r="G43" s="152">
        <v>45</v>
      </c>
    </row>
    <row r="44" spans="1:7" ht="15" thickBot="1" x14ac:dyDescent="0.25">
      <c r="A44" s="153"/>
      <c r="B44" s="154"/>
      <c r="C44" s="155" t="s">
        <v>20</v>
      </c>
      <c r="D44" s="156"/>
      <c r="E44" s="151">
        <v>2</v>
      </c>
      <c r="F44" s="151">
        <v>3</v>
      </c>
      <c r="G44" s="152">
        <v>5</v>
      </c>
    </row>
    <row r="45" spans="1:7" ht="15" thickBot="1" x14ac:dyDescent="0.25">
      <c r="A45" s="153"/>
      <c r="B45" s="154"/>
      <c r="C45" s="155" t="s">
        <v>14</v>
      </c>
      <c r="D45" s="156"/>
      <c r="E45" s="151">
        <v>69</v>
      </c>
      <c r="F45" s="151">
        <v>73</v>
      </c>
      <c r="G45" s="152">
        <v>142</v>
      </c>
    </row>
    <row r="46" spans="1:7" ht="15" thickBot="1" x14ac:dyDescent="0.25">
      <c r="A46" s="153"/>
      <c r="B46" s="154"/>
      <c r="C46" s="155" t="s">
        <v>15</v>
      </c>
      <c r="D46" s="156"/>
      <c r="E46" s="151">
        <v>10</v>
      </c>
      <c r="F46" s="151">
        <v>14</v>
      </c>
      <c r="G46" s="152">
        <v>24</v>
      </c>
    </row>
    <row r="47" spans="1:7" ht="15" thickBot="1" x14ac:dyDescent="0.25">
      <c r="A47" s="153"/>
      <c r="B47" s="154"/>
      <c r="C47" s="155" t="s">
        <v>17</v>
      </c>
      <c r="D47" s="156"/>
      <c r="E47" s="151">
        <v>7</v>
      </c>
      <c r="F47" s="151">
        <v>12</v>
      </c>
      <c r="G47" s="152">
        <v>19</v>
      </c>
    </row>
    <row r="48" spans="1:7" ht="21.75" thickBot="1" x14ac:dyDescent="0.25">
      <c r="A48" s="153"/>
      <c r="B48" s="158"/>
      <c r="C48" s="159" t="s">
        <v>403</v>
      </c>
      <c r="D48" s="160"/>
      <c r="E48" s="161">
        <v>125</v>
      </c>
      <c r="F48" s="161">
        <v>139</v>
      </c>
      <c r="G48" s="161">
        <v>264</v>
      </c>
    </row>
    <row r="49" spans="1:7" ht="31.5" x14ac:dyDescent="0.2">
      <c r="A49" s="153"/>
      <c r="B49" s="162" t="s">
        <v>258</v>
      </c>
      <c r="C49" s="163"/>
      <c r="D49" s="163"/>
      <c r="E49" s="164">
        <v>589</v>
      </c>
      <c r="F49" s="164">
        <v>556</v>
      </c>
      <c r="G49" s="164">
        <v>1145</v>
      </c>
    </row>
    <row r="50" spans="1:7" ht="15" thickBot="1" x14ac:dyDescent="0.25">
      <c r="A50" s="165"/>
      <c r="B50" s="166"/>
      <c r="C50" s="163"/>
      <c r="D50" s="167"/>
      <c r="E50" s="168"/>
      <c r="F50" s="169"/>
      <c r="G50" s="169"/>
    </row>
    <row r="51" spans="1:7" ht="15" thickBot="1" x14ac:dyDescent="0.25">
      <c r="A51" s="147" t="s">
        <v>259</v>
      </c>
      <c r="B51" s="148" t="s">
        <v>260</v>
      </c>
      <c r="C51" s="170" t="s">
        <v>18</v>
      </c>
      <c r="D51" s="171"/>
      <c r="E51" s="172">
        <v>12</v>
      </c>
      <c r="F51" s="172">
        <v>4</v>
      </c>
      <c r="G51" s="173">
        <v>16</v>
      </c>
    </row>
    <row r="52" spans="1:7" ht="15" thickBot="1" x14ac:dyDescent="0.25">
      <c r="A52" s="153"/>
      <c r="B52" s="154"/>
      <c r="C52" s="155" t="s">
        <v>19</v>
      </c>
      <c r="D52" s="174"/>
      <c r="E52" s="172">
        <v>9</v>
      </c>
      <c r="F52" s="172">
        <v>3</v>
      </c>
      <c r="G52" s="173">
        <v>12</v>
      </c>
    </row>
    <row r="53" spans="1:7" ht="21.75" thickBot="1" x14ac:dyDescent="0.25">
      <c r="A53" s="153"/>
      <c r="B53" s="154"/>
      <c r="C53" s="155" t="s">
        <v>21</v>
      </c>
      <c r="D53" s="174"/>
      <c r="E53" s="172">
        <v>1</v>
      </c>
      <c r="F53" s="172">
        <v>3</v>
      </c>
      <c r="G53" s="173">
        <v>4</v>
      </c>
    </row>
    <row r="54" spans="1:7" ht="15" thickBot="1" x14ac:dyDescent="0.25">
      <c r="A54" s="153"/>
      <c r="B54" s="154"/>
      <c r="C54" s="155" t="s">
        <v>16</v>
      </c>
      <c r="D54" s="174"/>
      <c r="E54" s="172">
        <v>16</v>
      </c>
      <c r="F54" s="172">
        <v>17</v>
      </c>
      <c r="G54" s="173">
        <v>33</v>
      </c>
    </row>
    <row r="55" spans="1:7" ht="15" thickBot="1" x14ac:dyDescent="0.25">
      <c r="A55" s="153"/>
      <c r="B55" s="154"/>
      <c r="C55" s="155" t="s">
        <v>20</v>
      </c>
      <c r="D55" s="174"/>
      <c r="E55" s="172">
        <v>5</v>
      </c>
      <c r="F55" s="172">
        <v>5</v>
      </c>
      <c r="G55" s="173">
        <v>10</v>
      </c>
    </row>
    <row r="56" spans="1:7" ht="15" thickBot="1" x14ac:dyDescent="0.25">
      <c r="A56" s="153"/>
      <c r="B56" s="154"/>
      <c r="C56" s="155" t="s">
        <v>14</v>
      </c>
      <c r="D56" s="174"/>
      <c r="E56" s="172">
        <v>77</v>
      </c>
      <c r="F56" s="172">
        <v>64</v>
      </c>
      <c r="G56" s="173">
        <v>141</v>
      </c>
    </row>
    <row r="57" spans="1:7" ht="15" thickBot="1" x14ac:dyDescent="0.25">
      <c r="A57" s="153"/>
      <c r="B57" s="154"/>
      <c r="C57" s="155" t="s">
        <v>15</v>
      </c>
      <c r="D57" s="174"/>
      <c r="E57" s="172">
        <v>17</v>
      </c>
      <c r="F57" s="172">
        <v>13</v>
      </c>
      <c r="G57" s="173">
        <v>30</v>
      </c>
    </row>
    <row r="58" spans="1:7" ht="15" thickBot="1" x14ac:dyDescent="0.25">
      <c r="A58" s="153"/>
      <c r="B58" s="154"/>
      <c r="C58" s="155" t="s">
        <v>17</v>
      </c>
      <c r="D58" s="174"/>
      <c r="E58" s="172">
        <v>17</v>
      </c>
      <c r="F58" s="172">
        <v>11</v>
      </c>
      <c r="G58" s="173">
        <v>28</v>
      </c>
    </row>
    <row r="59" spans="1:7" ht="21.75" thickBot="1" x14ac:dyDescent="0.25">
      <c r="A59" s="153"/>
      <c r="B59" s="158"/>
      <c r="C59" s="159" t="s">
        <v>404</v>
      </c>
      <c r="D59" s="175"/>
      <c r="E59" s="176">
        <v>154</v>
      </c>
      <c r="F59" s="176">
        <v>120</v>
      </c>
      <c r="G59" s="176">
        <v>274</v>
      </c>
    </row>
    <row r="60" spans="1:7" ht="15" thickBot="1" x14ac:dyDescent="0.25">
      <c r="A60" s="153"/>
      <c r="B60" s="148" t="s">
        <v>261</v>
      </c>
      <c r="C60" s="149" t="s">
        <v>18</v>
      </c>
      <c r="D60" s="177"/>
      <c r="E60" s="172">
        <v>4</v>
      </c>
      <c r="F60" s="172">
        <v>3</v>
      </c>
      <c r="G60" s="173">
        <v>7</v>
      </c>
    </row>
    <row r="61" spans="1:7" ht="15" thickBot="1" x14ac:dyDescent="0.25">
      <c r="A61" s="153"/>
      <c r="B61" s="154"/>
      <c r="C61" s="155" t="s">
        <v>19</v>
      </c>
      <c r="D61" s="174"/>
      <c r="E61" s="172">
        <v>6</v>
      </c>
      <c r="F61" s="172">
        <v>2</v>
      </c>
      <c r="G61" s="173">
        <v>8</v>
      </c>
    </row>
    <row r="62" spans="1:7" ht="21.75" thickBot="1" x14ac:dyDescent="0.25">
      <c r="A62" s="153"/>
      <c r="B62" s="154"/>
      <c r="C62" s="155" t="s">
        <v>21</v>
      </c>
      <c r="D62" s="174"/>
      <c r="E62" s="172">
        <v>3</v>
      </c>
      <c r="F62" s="172">
        <v>3</v>
      </c>
      <c r="G62" s="173">
        <v>6</v>
      </c>
    </row>
    <row r="63" spans="1:7" ht="15" thickBot="1" x14ac:dyDescent="0.25">
      <c r="A63" s="153"/>
      <c r="B63" s="154"/>
      <c r="C63" s="155" t="s">
        <v>16</v>
      </c>
      <c r="D63" s="174"/>
      <c r="E63" s="172">
        <v>18</v>
      </c>
      <c r="F63" s="172">
        <v>19</v>
      </c>
      <c r="G63" s="173">
        <v>37</v>
      </c>
    </row>
    <row r="64" spans="1:7" ht="15" thickBot="1" x14ac:dyDescent="0.25">
      <c r="A64" s="153"/>
      <c r="B64" s="154"/>
      <c r="C64" s="155" t="s">
        <v>20</v>
      </c>
      <c r="D64" s="174"/>
      <c r="E64" s="178"/>
      <c r="F64" s="172">
        <v>4</v>
      </c>
      <c r="G64" s="173">
        <v>4</v>
      </c>
    </row>
    <row r="65" spans="1:7" ht="15" thickBot="1" x14ac:dyDescent="0.25">
      <c r="A65" s="153"/>
      <c r="B65" s="154"/>
      <c r="C65" s="155" t="s">
        <v>14</v>
      </c>
      <c r="D65" s="174"/>
      <c r="E65" s="172">
        <v>64</v>
      </c>
      <c r="F65" s="172">
        <v>62</v>
      </c>
      <c r="G65" s="173">
        <v>126</v>
      </c>
    </row>
    <row r="66" spans="1:7" ht="15" thickBot="1" x14ac:dyDescent="0.25">
      <c r="A66" s="153"/>
      <c r="B66" s="154"/>
      <c r="C66" s="155" t="s">
        <v>15</v>
      </c>
      <c r="D66" s="174"/>
      <c r="E66" s="172">
        <v>16</v>
      </c>
      <c r="F66" s="172">
        <v>8</v>
      </c>
      <c r="G66" s="173">
        <v>24</v>
      </c>
    </row>
    <row r="67" spans="1:7" ht="15" thickBot="1" x14ac:dyDescent="0.25">
      <c r="A67" s="153"/>
      <c r="B67" s="154"/>
      <c r="C67" s="155" t="s">
        <v>17</v>
      </c>
      <c r="D67" s="174"/>
      <c r="E67" s="172">
        <v>20</v>
      </c>
      <c r="F67" s="172">
        <v>17</v>
      </c>
      <c r="G67" s="173">
        <v>37</v>
      </c>
    </row>
    <row r="68" spans="1:7" ht="21.75" thickBot="1" x14ac:dyDescent="0.25">
      <c r="A68" s="153"/>
      <c r="B68" s="158"/>
      <c r="C68" s="159" t="s">
        <v>405</v>
      </c>
      <c r="D68" s="175"/>
      <c r="E68" s="176">
        <v>131</v>
      </c>
      <c r="F68" s="176">
        <v>118</v>
      </c>
      <c r="G68" s="176">
        <v>249</v>
      </c>
    </row>
    <row r="69" spans="1:7" ht="15" thickBot="1" x14ac:dyDescent="0.25">
      <c r="A69" s="153"/>
      <c r="B69" s="148" t="s">
        <v>262</v>
      </c>
      <c r="C69" s="149" t="s">
        <v>18</v>
      </c>
      <c r="D69" s="177"/>
      <c r="E69" s="172">
        <v>12</v>
      </c>
      <c r="F69" s="172">
        <v>5</v>
      </c>
      <c r="G69" s="173">
        <v>17</v>
      </c>
    </row>
    <row r="70" spans="1:7" ht="15" thickBot="1" x14ac:dyDescent="0.25">
      <c r="A70" s="153"/>
      <c r="B70" s="154"/>
      <c r="C70" s="155" t="s">
        <v>19</v>
      </c>
      <c r="D70" s="174"/>
      <c r="E70" s="172">
        <v>4</v>
      </c>
      <c r="F70" s="172">
        <v>2</v>
      </c>
      <c r="G70" s="173">
        <v>6</v>
      </c>
    </row>
    <row r="71" spans="1:7" ht="21.75" thickBot="1" x14ac:dyDescent="0.25">
      <c r="A71" s="153"/>
      <c r="B71" s="154"/>
      <c r="C71" s="155" t="s">
        <v>21</v>
      </c>
      <c r="D71" s="174"/>
      <c r="E71" s="178"/>
      <c r="F71" s="172">
        <v>1</v>
      </c>
      <c r="G71" s="173">
        <v>1</v>
      </c>
    </row>
    <row r="72" spans="1:7" ht="15" thickBot="1" x14ac:dyDescent="0.25">
      <c r="A72" s="153"/>
      <c r="B72" s="154"/>
      <c r="C72" s="155" t="s">
        <v>16</v>
      </c>
      <c r="D72" s="174"/>
      <c r="E72" s="172">
        <v>16</v>
      </c>
      <c r="F72" s="172">
        <v>15</v>
      </c>
      <c r="G72" s="173">
        <v>31</v>
      </c>
    </row>
    <row r="73" spans="1:7" ht="15" thickBot="1" x14ac:dyDescent="0.25">
      <c r="A73" s="153"/>
      <c r="B73" s="154"/>
      <c r="C73" s="155" t="s">
        <v>20</v>
      </c>
      <c r="D73" s="174"/>
      <c r="E73" s="172">
        <v>3</v>
      </c>
      <c r="F73" s="172">
        <v>5</v>
      </c>
      <c r="G73" s="173">
        <v>8</v>
      </c>
    </row>
    <row r="74" spans="1:7" ht="15" thickBot="1" x14ac:dyDescent="0.25">
      <c r="A74" s="153"/>
      <c r="B74" s="154"/>
      <c r="C74" s="155" t="s">
        <v>14</v>
      </c>
      <c r="D74" s="174"/>
      <c r="E74" s="172">
        <v>68</v>
      </c>
      <c r="F74" s="172">
        <v>76</v>
      </c>
      <c r="G74" s="173">
        <v>144</v>
      </c>
    </row>
    <row r="75" spans="1:7" ht="15" thickBot="1" x14ac:dyDescent="0.25">
      <c r="A75" s="153"/>
      <c r="B75" s="154"/>
      <c r="C75" s="155" t="s">
        <v>15</v>
      </c>
      <c r="D75" s="174"/>
      <c r="E75" s="172">
        <v>16</v>
      </c>
      <c r="F75" s="172">
        <v>15</v>
      </c>
      <c r="G75" s="173">
        <v>31</v>
      </c>
    </row>
    <row r="76" spans="1:7" ht="15" thickBot="1" x14ac:dyDescent="0.25">
      <c r="A76" s="153"/>
      <c r="B76" s="154"/>
      <c r="C76" s="155" t="s">
        <v>17</v>
      </c>
      <c r="D76" s="174"/>
      <c r="E76" s="172">
        <v>16</v>
      </c>
      <c r="F76" s="172">
        <v>18</v>
      </c>
      <c r="G76" s="173">
        <v>34</v>
      </c>
    </row>
    <row r="77" spans="1:7" ht="21.75" thickBot="1" x14ac:dyDescent="0.25">
      <c r="A77" s="153"/>
      <c r="B77" s="158"/>
      <c r="C77" s="159" t="s">
        <v>406</v>
      </c>
      <c r="D77" s="175"/>
      <c r="E77" s="176">
        <v>135</v>
      </c>
      <c r="F77" s="176">
        <v>137</v>
      </c>
      <c r="G77" s="176">
        <v>272</v>
      </c>
    </row>
    <row r="78" spans="1:7" ht="15" thickBot="1" x14ac:dyDescent="0.25">
      <c r="A78" s="153"/>
      <c r="B78" s="148" t="s">
        <v>263</v>
      </c>
      <c r="C78" s="149" t="s">
        <v>18</v>
      </c>
      <c r="D78" s="177"/>
      <c r="E78" s="172">
        <v>9</v>
      </c>
      <c r="F78" s="172">
        <v>16</v>
      </c>
      <c r="G78" s="173">
        <v>25</v>
      </c>
    </row>
    <row r="79" spans="1:7" ht="15" thickBot="1" x14ac:dyDescent="0.25">
      <c r="A79" s="153"/>
      <c r="B79" s="154"/>
      <c r="C79" s="155" t="s">
        <v>19</v>
      </c>
      <c r="D79" s="174"/>
      <c r="E79" s="172">
        <v>5</v>
      </c>
      <c r="F79" s="172">
        <v>5</v>
      </c>
      <c r="G79" s="173">
        <v>10</v>
      </c>
    </row>
    <row r="80" spans="1:7" ht="21.75" thickBot="1" x14ac:dyDescent="0.25">
      <c r="A80" s="153"/>
      <c r="B80" s="154"/>
      <c r="C80" s="155" t="s">
        <v>21</v>
      </c>
      <c r="D80" s="174"/>
      <c r="E80" s="172">
        <v>1</v>
      </c>
      <c r="F80" s="178"/>
      <c r="G80" s="173">
        <v>1</v>
      </c>
    </row>
    <row r="81" spans="1:7" ht="15" thickBot="1" x14ac:dyDescent="0.25">
      <c r="A81" s="153"/>
      <c r="B81" s="154"/>
      <c r="C81" s="155" t="s">
        <v>16</v>
      </c>
      <c r="D81" s="174"/>
      <c r="E81" s="172">
        <v>16</v>
      </c>
      <c r="F81" s="172">
        <v>14</v>
      </c>
      <c r="G81" s="173">
        <v>30</v>
      </c>
    </row>
    <row r="82" spans="1:7" ht="15" thickBot="1" x14ac:dyDescent="0.25">
      <c r="A82" s="153"/>
      <c r="B82" s="154"/>
      <c r="C82" s="155" t="s">
        <v>20</v>
      </c>
      <c r="D82" s="174"/>
      <c r="E82" s="172">
        <v>3</v>
      </c>
      <c r="F82" s="172">
        <v>4</v>
      </c>
      <c r="G82" s="173">
        <v>7</v>
      </c>
    </row>
    <row r="83" spans="1:7" ht="15" thickBot="1" x14ac:dyDescent="0.25">
      <c r="A83" s="153"/>
      <c r="B83" s="154"/>
      <c r="C83" s="155" t="s">
        <v>14</v>
      </c>
      <c r="D83" s="174"/>
      <c r="E83" s="172">
        <v>63</v>
      </c>
      <c r="F83" s="172">
        <v>66</v>
      </c>
      <c r="G83" s="173">
        <v>129</v>
      </c>
    </row>
    <row r="84" spans="1:7" ht="15" thickBot="1" x14ac:dyDescent="0.25">
      <c r="A84" s="153"/>
      <c r="B84" s="154"/>
      <c r="C84" s="155" t="s">
        <v>15</v>
      </c>
      <c r="D84" s="174"/>
      <c r="E84" s="172">
        <v>15</v>
      </c>
      <c r="F84" s="172">
        <v>18</v>
      </c>
      <c r="G84" s="173">
        <v>33</v>
      </c>
    </row>
    <row r="85" spans="1:7" ht="15" thickBot="1" x14ac:dyDescent="0.25">
      <c r="A85" s="153"/>
      <c r="B85" s="154"/>
      <c r="C85" s="155" t="s">
        <v>17</v>
      </c>
      <c r="D85" s="174"/>
      <c r="E85" s="172">
        <v>19</v>
      </c>
      <c r="F85" s="172">
        <v>11</v>
      </c>
      <c r="G85" s="173">
        <v>30</v>
      </c>
    </row>
    <row r="86" spans="1:7" ht="21.75" thickBot="1" x14ac:dyDescent="0.25">
      <c r="A86" s="153"/>
      <c r="B86" s="158"/>
      <c r="C86" s="159" t="s">
        <v>407</v>
      </c>
      <c r="D86" s="175"/>
      <c r="E86" s="176">
        <v>131</v>
      </c>
      <c r="F86" s="176">
        <v>134</v>
      </c>
      <c r="G86" s="176">
        <v>265</v>
      </c>
    </row>
    <row r="87" spans="1:7" ht="15" thickBot="1" x14ac:dyDescent="0.25">
      <c r="A87" s="153"/>
      <c r="B87" s="148" t="s">
        <v>264</v>
      </c>
      <c r="C87" s="149" t="s">
        <v>18</v>
      </c>
      <c r="D87" s="177"/>
      <c r="E87" s="172">
        <v>6</v>
      </c>
      <c r="F87" s="172">
        <v>10</v>
      </c>
      <c r="G87" s="173">
        <v>16</v>
      </c>
    </row>
    <row r="88" spans="1:7" ht="15" thickBot="1" x14ac:dyDescent="0.25">
      <c r="A88" s="153"/>
      <c r="B88" s="154"/>
      <c r="C88" s="155" t="s">
        <v>19</v>
      </c>
      <c r="D88" s="174"/>
      <c r="E88" s="172">
        <v>2</v>
      </c>
      <c r="F88" s="172">
        <v>6</v>
      </c>
      <c r="G88" s="173">
        <v>8</v>
      </c>
    </row>
    <row r="89" spans="1:7" ht="21.75" thickBot="1" x14ac:dyDescent="0.25">
      <c r="A89" s="153"/>
      <c r="B89" s="154"/>
      <c r="C89" s="155" t="s">
        <v>21</v>
      </c>
      <c r="D89" s="174"/>
      <c r="E89" s="178"/>
      <c r="F89" s="172">
        <v>2</v>
      </c>
      <c r="G89" s="173">
        <v>2</v>
      </c>
    </row>
    <row r="90" spans="1:7" ht="15" thickBot="1" x14ac:dyDescent="0.25">
      <c r="A90" s="153"/>
      <c r="B90" s="154"/>
      <c r="C90" s="155" t="s">
        <v>16</v>
      </c>
      <c r="D90" s="174"/>
      <c r="E90" s="172">
        <v>15</v>
      </c>
      <c r="F90" s="172">
        <v>14</v>
      </c>
      <c r="G90" s="173">
        <v>29</v>
      </c>
    </row>
    <row r="91" spans="1:7" ht="15" thickBot="1" x14ac:dyDescent="0.25">
      <c r="A91" s="153"/>
      <c r="B91" s="154"/>
      <c r="C91" s="155" t="s">
        <v>20</v>
      </c>
      <c r="D91" s="174"/>
      <c r="E91" s="172">
        <v>1</v>
      </c>
      <c r="F91" s="172">
        <v>5</v>
      </c>
      <c r="G91" s="173">
        <v>6</v>
      </c>
    </row>
    <row r="92" spans="1:7" ht="15" thickBot="1" x14ac:dyDescent="0.25">
      <c r="A92" s="153"/>
      <c r="B92" s="154"/>
      <c r="C92" s="155" t="s">
        <v>14</v>
      </c>
      <c r="D92" s="174"/>
      <c r="E92" s="172">
        <v>70</v>
      </c>
      <c r="F92" s="172">
        <v>67</v>
      </c>
      <c r="G92" s="173">
        <v>137</v>
      </c>
    </row>
    <row r="93" spans="1:7" ht="15" thickBot="1" x14ac:dyDescent="0.25">
      <c r="A93" s="153"/>
      <c r="B93" s="154"/>
      <c r="C93" s="155" t="s">
        <v>15</v>
      </c>
      <c r="D93" s="174"/>
      <c r="E93" s="172">
        <v>14</v>
      </c>
      <c r="F93" s="172">
        <v>11</v>
      </c>
      <c r="G93" s="173">
        <v>25</v>
      </c>
    </row>
    <row r="94" spans="1:7" ht="15" thickBot="1" x14ac:dyDescent="0.25">
      <c r="A94" s="153"/>
      <c r="B94" s="154"/>
      <c r="C94" s="155" t="s">
        <v>17</v>
      </c>
      <c r="D94" s="174"/>
      <c r="E94" s="172">
        <v>12</v>
      </c>
      <c r="F94" s="172">
        <v>14</v>
      </c>
      <c r="G94" s="173">
        <v>26</v>
      </c>
    </row>
    <row r="95" spans="1:7" ht="21.75" thickBot="1" x14ac:dyDescent="0.25">
      <c r="A95" s="153"/>
      <c r="B95" s="158"/>
      <c r="C95" s="159" t="s">
        <v>408</v>
      </c>
      <c r="D95" s="175"/>
      <c r="E95" s="176">
        <v>120</v>
      </c>
      <c r="F95" s="176">
        <v>129</v>
      </c>
      <c r="G95" s="176">
        <v>249</v>
      </c>
    </row>
    <row r="96" spans="1:7" ht="31.5" x14ac:dyDescent="0.2">
      <c r="A96" s="153"/>
      <c r="B96" s="162" t="s">
        <v>265</v>
      </c>
      <c r="C96" s="163"/>
      <c r="D96" s="167"/>
      <c r="E96" s="179">
        <v>671</v>
      </c>
      <c r="F96" s="180">
        <v>638</v>
      </c>
      <c r="G96" s="180">
        <v>1309</v>
      </c>
    </row>
    <row r="97" spans="1:7" ht="15" thickBot="1" x14ac:dyDescent="0.25">
      <c r="A97" s="165"/>
      <c r="B97" s="166"/>
      <c r="C97" s="163"/>
      <c r="D97" s="167"/>
      <c r="E97" s="168"/>
      <c r="F97" s="169"/>
      <c r="G97" s="169"/>
    </row>
    <row r="98" spans="1:7" ht="15" thickBot="1" x14ac:dyDescent="0.25">
      <c r="A98" s="147" t="s">
        <v>266</v>
      </c>
      <c r="B98" s="148" t="s">
        <v>267</v>
      </c>
      <c r="C98" s="170" t="s">
        <v>18</v>
      </c>
      <c r="D98" s="171"/>
      <c r="E98" s="172">
        <v>10</v>
      </c>
      <c r="F98" s="172">
        <v>8</v>
      </c>
      <c r="G98" s="173">
        <v>18</v>
      </c>
    </row>
    <row r="99" spans="1:7" ht="15" thickBot="1" x14ac:dyDescent="0.25">
      <c r="A99" s="153"/>
      <c r="B99" s="154"/>
      <c r="C99" s="155" t="s">
        <v>19</v>
      </c>
      <c r="D99" s="174"/>
      <c r="E99" s="172">
        <v>4</v>
      </c>
      <c r="F99" s="172">
        <v>2</v>
      </c>
      <c r="G99" s="173">
        <v>6</v>
      </c>
    </row>
    <row r="100" spans="1:7" ht="21.75" thickBot="1" x14ac:dyDescent="0.25">
      <c r="A100" s="153"/>
      <c r="B100" s="154"/>
      <c r="C100" s="155" t="s">
        <v>21</v>
      </c>
      <c r="D100" s="174"/>
      <c r="E100" s="172">
        <v>3</v>
      </c>
      <c r="F100" s="172">
        <v>1</v>
      </c>
      <c r="G100" s="173">
        <v>4</v>
      </c>
    </row>
    <row r="101" spans="1:7" ht="15" thickBot="1" x14ac:dyDescent="0.25">
      <c r="A101" s="153"/>
      <c r="B101" s="154"/>
      <c r="C101" s="155" t="s">
        <v>16</v>
      </c>
      <c r="D101" s="174"/>
      <c r="E101" s="172">
        <v>18</v>
      </c>
      <c r="F101" s="172">
        <v>8</v>
      </c>
      <c r="G101" s="173">
        <v>26</v>
      </c>
    </row>
    <row r="102" spans="1:7" ht="15" thickBot="1" x14ac:dyDescent="0.25">
      <c r="A102" s="153"/>
      <c r="B102" s="154"/>
      <c r="C102" s="155" t="s">
        <v>20</v>
      </c>
      <c r="D102" s="174"/>
      <c r="E102" s="172">
        <v>7</v>
      </c>
      <c r="F102" s="172">
        <v>4</v>
      </c>
      <c r="G102" s="173">
        <v>11</v>
      </c>
    </row>
    <row r="103" spans="1:7" ht="15" thickBot="1" x14ac:dyDescent="0.25">
      <c r="A103" s="153"/>
      <c r="B103" s="154"/>
      <c r="C103" s="155" t="s">
        <v>14</v>
      </c>
      <c r="D103" s="174"/>
      <c r="E103" s="172">
        <v>73</v>
      </c>
      <c r="F103" s="172">
        <v>75</v>
      </c>
      <c r="G103" s="173">
        <v>148</v>
      </c>
    </row>
    <row r="104" spans="1:7" ht="15" thickBot="1" x14ac:dyDescent="0.25">
      <c r="A104" s="153"/>
      <c r="B104" s="154"/>
      <c r="C104" s="155" t="s">
        <v>15</v>
      </c>
      <c r="D104" s="174"/>
      <c r="E104" s="172">
        <v>17</v>
      </c>
      <c r="F104" s="172">
        <v>18</v>
      </c>
      <c r="G104" s="173">
        <v>35</v>
      </c>
    </row>
    <row r="105" spans="1:7" ht="15" thickBot="1" x14ac:dyDescent="0.25">
      <c r="A105" s="153"/>
      <c r="B105" s="154"/>
      <c r="C105" s="155" t="s">
        <v>17</v>
      </c>
      <c r="D105" s="174"/>
      <c r="E105" s="172">
        <v>21</v>
      </c>
      <c r="F105" s="172">
        <v>14</v>
      </c>
      <c r="G105" s="173">
        <v>35</v>
      </c>
    </row>
    <row r="106" spans="1:7" ht="21.75" thickBot="1" x14ac:dyDescent="0.25">
      <c r="A106" s="153"/>
      <c r="B106" s="158"/>
      <c r="C106" s="159" t="s">
        <v>409</v>
      </c>
      <c r="D106" s="175"/>
      <c r="E106" s="176">
        <v>153</v>
      </c>
      <c r="F106" s="176">
        <v>130</v>
      </c>
      <c r="G106" s="176">
        <v>283</v>
      </c>
    </row>
    <row r="107" spans="1:7" ht="15" thickBot="1" x14ac:dyDescent="0.25">
      <c r="A107" s="153"/>
      <c r="B107" s="148" t="s">
        <v>268</v>
      </c>
      <c r="C107" s="149" t="s">
        <v>18</v>
      </c>
      <c r="D107" s="177"/>
      <c r="E107" s="172">
        <v>10</v>
      </c>
      <c r="F107" s="172">
        <v>11</v>
      </c>
      <c r="G107" s="173">
        <v>21</v>
      </c>
    </row>
    <row r="108" spans="1:7" ht="15" thickBot="1" x14ac:dyDescent="0.25">
      <c r="A108" s="153"/>
      <c r="B108" s="154"/>
      <c r="C108" s="155" t="s">
        <v>19</v>
      </c>
      <c r="D108" s="174"/>
      <c r="E108" s="172">
        <v>4</v>
      </c>
      <c r="F108" s="172">
        <v>2</v>
      </c>
      <c r="G108" s="173">
        <v>6</v>
      </c>
    </row>
    <row r="109" spans="1:7" ht="21.75" thickBot="1" x14ac:dyDescent="0.25">
      <c r="A109" s="153"/>
      <c r="B109" s="154"/>
      <c r="C109" s="155" t="s">
        <v>21</v>
      </c>
      <c r="D109" s="174"/>
      <c r="E109" s="172">
        <v>2</v>
      </c>
      <c r="F109" s="172">
        <v>2</v>
      </c>
      <c r="G109" s="173">
        <v>4</v>
      </c>
    </row>
    <row r="110" spans="1:7" ht="15" thickBot="1" x14ac:dyDescent="0.25">
      <c r="A110" s="153"/>
      <c r="B110" s="154"/>
      <c r="C110" s="155" t="s">
        <v>16</v>
      </c>
      <c r="D110" s="174"/>
      <c r="E110" s="172">
        <v>13</v>
      </c>
      <c r="F110" s="172">
        <v>15</v>
      </c>
      <c r="G110" s="173">
        <v>28</v>
      </c>
    </row>
    <row r="111" spans="1:7" ht="15" thickBot="1" x14ac:dyDescent="0.25">
      <c r="A111" s="153"/>
      <c r="B111" s="154"/>
      <c r="C111" s="155" t="s">
        <v>20</v>
      </c>
      <c r="D111" s="174"/>
      <c r="E111" s="172">
        <v>6</v>
      </c>
      <c r="F111" s="172">
        <v>7</v>
      </c>
      <c r="G111" s="173">
        <v>13</v>
      </c>
    </row>
    <row r="112" spans="1:7" ht="15" thickBot="1" x14ac:dyDescent="0.25">
      <c r="A112" s="153"/>
      <c r="B112" s="154"/>
      <c r="C112" s="155" t="s">
        <v>14</v>
      </c>
      <c r="D112" s="174"/>
      <c r="E112" s="172">
        <v>78</v>
      </c>
      <c r="F112" s="172">
        <v>72</v>
      </c>
      <c r="G112" s="173">
        <v>150</v>
      </c>
    </row>
    <row r="113" spans="1:7" ht="15" thickBot="1" x14ac:dyDescent="0.25">
      <c r="A113" s="153"/>
      <c r="B113" s="154"/>
      <c r="C113" s="155" t="s">
        <v>15</v>
      </c>
      <c r="D113" s="174"/>
      <c r="E113" s="172">
        <v>8</v>
      </c>
      <c r="F113" s="172">
        <v>13</v>
      </c>
      <c r="G113" s="173">
        <v>21</v>
      </c>
    </row>
    <row r="114" spans="1:7" ht="15" thickBot="1" x14ac:dyDescent="0.25">
      <c r="A114" s="153"/>
      <c r="B114" s="154"/>
      <c r="C114" s="155" t="s">
        <v>17</v>
      </c>
      <c r="D114" s="174"/>
      <c r="E114" s="172">
        <v>11</v>
      </c>
      <c r="F114" s="172">
        <v>10</v>
      </c>
      <c r="G114" s="173">
        <v>21</v>
      </c>
    </row>
    <row r="115" spans="1:7" ht="21.75" thickBot="1" x14ac:dyDescent="0.25">
      <c r="A115" s="153"/>
      <c r="B115" s="158"/>
      <c r="C115" s="159" t="s">
        <v>410</v>
      </c>
      <c r="D115" s="175"/>
      <c r="E115" s="176">
        <v>132</v>
      </c>
      <c r="F115" s="176">
        <v>132</v>
      </c>
      <c r="G115" s="176">
        <v>264</v>
      </c>
    </row>
    <row r="116" spans="1:7" ht="15" thickBot="1" x14ac:dyDescent="0.25">
      <c r="A116" s="153"/>
      <c r="B116" s="148" t="s">
        <v>269</v>
      </c>
      <c r="C116" s="149" t="s">
        <v>18</v>
      </c>
      <c r="D116" s="177"/>
      <c r="E116" s="172">
        <v>15</v>
      </c>
      <c r="F116" s="172">
        <v>12</v>
      </c>
      <c r="G116" s="173">
        <v>27</v>
      </c>
    </row>
    <row r="117" spans="1:7" ht="15" thickBot="1" x14ac:dyDescent="0.25">
      <c r="A117" s="153"/>
      <c r="B117" s="154"/>
      <c r="C117" s="155" t="s">
        <v>19</v>
      </c>
      <c r="D117" s="174"/>
      <c r="E117" s="172">
        <v>5</v>
      </c>
      <c r="F117" s="172">
        <v>2</v>
      </c>
      <c r="G117" s="173">
        <v>7</v>
      </c>
    </row>
    <row r="118" spans="1:7" ht="21.75" thickBot="1" x14ac:dyDescent="0.25">
      <c r="A118" s="153"/>
      <c r="B118" s="154"/>
      <c r="C118" s="155" t="s">
        <v>21</v>
      </c>
      <c r="D118" s="174"/>
      <c r="E118" s="172">
        <v>3</v>
      </c>
      <c r="F118" s="172">
        <v>6</v>
      </c>
      <c r="G118" s="173">
        <v>9</v>
      </c>
    </row>
    <row r="119" spans="1:7" ht="15" thickBot="1" x14ac:dyDescent="0.25">
      <c r="A119" s="153"/>
      <c r="B119" s="154"/>
      <c r="C119" s="155" t="s">
        <v>16</v>
      </c>
      <c r="D119" s="174"/>
      <c r="E119" s="172">
        <v>12</v>
      </c>
      <c r="F119" s="172">
        <v>9</v>
      </c>
      <c r="G119" s="173">
        <v>21</v>
      </c>
    </row>
    <row r="120" spans="1:7" ht="15" thickBot="1" x14ac:dyDescent="0.25">
      <c r="A120" s="153"/>
      <c r="B120" s="154"/>
      <c r="C120" s="155" t="s">
        <v>20</v>
      </c>
      <c r="D120" s="174"/>
      <c r="E120" s="172">
        <v>6</v>
      </c>
      <c r="F120" s="172">
        <v>5</v>
      </c>
      <c r="G120" s="173">
        <v>11</v>
      </c>
    </row>
    <row r="121" spans="1:7" ht="15" thickBot="1" x14ac:dyDescent="0.25">
      <c r="A121" s="153"/>
      <c r="B121" s="154"/>
      <c r="C121" s="155" t="s">
        <v>14</v>
      </c>
      <c r="D121" s="174"/>
      <c r="E121" s="172">
        <v>65</v>
      </c>
      <c r="F121" s="172">
        <v>81</v>
      </c>
      <c r="G121" s="173">
        <v>146</v>
      </c>
    </row>
    <row r="122" spans="1:7" ht="15" thickBot="1" x14ac:dyDescent="0.25">
      <c r="A122" s="153"/>
      <c r="B122" s="154"/>
      <c r="C122" s="155" t="s">
        <v>15</v>
      </c>
      <c r="D122" s="174"/>
      <c r="E122" s="172">
        <v>20</v>
      </c>
      <c r="F122" s="172">
        <v>16</v>
      </c>
      <c r="G122" s="173">
        <v>36</v>
      </c>
    </row>
    <row r="123" spans="1:7" ht="15" thickBot="1" x14ac:dyDescent="0.25">
      <c r="A123" s="153"/>
      <c r="B123" s="154"/>
      <c r="C123" s="155" t="s">
        <v>17</v>
      </c>
      <c r="D123" s="174"/>
      <c r="E123" s="172">
        <v>14</v>
      </c>
      <c r="F123" s="172">
        <v>18</v>
      </c>
      <c r="G123" s="173">
        <v>32</v>
      </c>
    </row>
    <row r="124" spans="1:7" ht="21.75" thickBot="1" x14ac:dyDescent="0.25">
      <c r="A124" s="153"/>
      <c r="B124" s="158"/>
      <c r="C124" s="159" t="s">
        <v>411</v>
      </c>
      <c r="D124" s="175"/>
      <c r="E124" s="176">
        <v>140</v>
      </c>
      <c r="F124" s="176">
        <v>149</v>
      </c>
      <c r="G124" s="176">
        <v>289</v>
      </c>
    </row>
    <row r="125" spans="1:7" ht="15" thickBot="1" x14ac:dyDescent="0.25">
      <c r="A125" s="153"/>
      <c r="B125" s="148" t="s">
        <v>270</v>
      </c>
      <c r="C125" s="149" t="s">
        <v>18</v>
      </c>
      <c r="D125" s="177"/>
      <c r="E125" s="172">
        <v>17</v>
      </c>
      <c r="F125" s="172">
        <v>6</v>
      </c>
      <c r="G125" s="173">
        <v>23</v>
      </c>
    </row>
    <row r="126" spans="1:7" ht="15" thickBot="1" x14ac:dyDescent="0.25">
      <c r="A126" s="153"/>
      <c r="B126" s="154"/>
      <c r="C126" s="155" t="s">
        <v>19</v>
      </c>
      <c r="D126" s="174"/>
      <c r="E126" s="172">
        <v>4</v>
      </c>
      <c r="F126" s="172">
        <v>1</v>
      </c>
      <c r="G126" s="173">
        <v>5</v>
      </c>
    </row>
    <row r="127" spans="1:7" ht="21.75" thickBot="1" x14ac:dyDescent="0.25">
      <c r="A127" s="153"/>
      <c r="B127" s="154"/>
      <c r="C127" s="155" t="s">
        <v>21</v>
      </c>
      <c r="D127" s="174"/>
      <c r="E127" s="178"/>
      <c r="F127" s="172">
        <v>3</v>
      </c>
      <c r="G127" s="173">
        <v>3</v>
      </c>
    </row>
    <row r="128" spans="1:7" ht="15" thickBot="1" x14ac:dyDescent="0.25">
      <c r="A128" s="153"/>
      <c r="B128" s="154"/>
      <c r="C128" s="155" t="s">
        <v>16</v>
      </c>
      <c r="D128" s="174"/>
      <c r="E128" s="172">
        <v>19</v>
      </c>
      <c r="F128" s="172">
        <v>16</v>
      </c>
      <c r="G128" s="173">
        <v>35</v>
      </c>
    </row>
    <row r="129" spans="1:7" ht="15" thickBot="1" x14ac:dyDescent="0.25">
      <c r="A129" s="153"/>
      <c r="B129" s="154"/>
      <c r="C129" s="155" t="s">
        <v>20</v>
      </c>
      <c r="D129" s="174"/>
      <c r="E129" s="172">
        <v>5</v>
      </c>
      <c r="F129" s="172">
        <v>8</v>
      </c>
      <c r="G129" s="173">
        <v>13</v>
      </c>
    </row>
    <row r="130" spans="1:7" ht="15" thickBot="1" x14ac:dyDescent="0.25">
      <c r="A130" s="153"/>
      <c r="B130" s="154"/>
      <c r="C130" s="155" t="s">
        <v>14</v>
      </c>
      <c r="D130" s="174"/>
      <c r="E130" s="172">
        <v>68</v>
      </c>
      <c r="F130" s="172">
        <v>64</v>
      </c>
      <c r="G130" s="173">
        <v>132</v>
      </c>
    </row>
    <row r="131" spans="1:7" ht="15" thickBot="1" x14ac:dyDescent="0.25">
      <c r="A131" s="153"/>
      <c r="B131" s="154"/>
      <c r="C131" s="155" t="s">
        <v>15</v>
      </c>
      <c r="D131" s="174"/>
      <c r="E131" s="172">
        <v>20</v>
      </c>
      <c r="F131" s="172">
        <v>15</v>
      </c>
      <c r="G131" s="173">
        <v>35</v>
      </c>
    </row>
    <row r="132" spans="1:7" ht="15" thickBot="1" x14ac:dyDescent="0.25">
      <c r="A132" s="153"/>
      <c r="B132" s="154"/>
      <c r="C132" s="155" t="s">
        <v>17</v>
      </c>
      <c r="D132" s="174"/>
      <c r="E132" s="172">
        <v>19</v>
      </c>
      <c r="F132" s="172">
        <v>7</v>
      </c>
      <c r="G132" s="173">
        <v>26</v>
      </c>
    </row>
    <row r="133" spans="1:7" ht="21.75" thickBot="1" x14ac:dyDescent="0.25">
      <c r="A133" s="153"/>
      <c r="B133" s="158"/>
      <c r="C133" s="159" t="s">
        <v>412</v>
      </c>
      <c r="D133" s="175"/>
      <c r="E133" s="176">
        <v>152</v>
      </c>
      <c r="F133" s="176">
        <v>120</v>
      </c>
      <c r="G133" s="176">
        <v>272</v>
      </c>
    </row>
    <row r="134" spans="1:7" ht="15" thickBot="1" x14ac:dyDescent="0.25">
      <c r="A134" s="153"/>
      <c r="B134" s="148" t="s">
        <v>271</v>
      </c>
      <c r="C134" s="149" t="s">
        <v>18</v>
      </c>
      <c r="D134" s="177"/>
      <c r="E134" s="172">
        <v>10</v>
      </c>
      <c r="F134" s="172">
        <v>13</v>
      </c>
      <c r="G134" s="173">
        <v>23</v>
      </c>
    </row>
    <row r="135" spans="1:7" ht="15" thickBot="1" x14ac:dyDescent="0.25">
      <c r="A135" s="153"/>
      <c r="B135" s="154"/>
      <c r="C135" s="155" t="s">
        <v>19</v>
      </c>
      <c r="D135" s="174"/>
      <c r="E135" s="172">
        <v>3</v>
      </c>
      <c r="F135" s="172">
        <v>1</v>
      </c>
      <c r="G135" s="173">
        <v>4</v>
      </c>
    </row>
    <row r="136" spans="1:7" ht="21.75" thickBot="1" x14ac:dyDescent="0.25">
      <c r="A136" s="153"/>
      <c r="B136" s="154"/>
      <c r="C136" s="155" t="s">
        <v>21</v>
      </c>
      <c r="D136" s="174"/>
      <c r="E136" s="172">
        <v>1</v>
      </c>
      <c r="F136" s="172">
        <v>2</v>
      </c>
      <c r="G136" s="173">
        <v>3</v>
      </c>
    </row>
    <row r="137" spans="1:7" ht="15" thickBot="1" x14ac:dyDescent="0.25">
      <c r="A137" s="153"/>
      <c r="B137" s="154"/>
      <c r="C137" s="155" t="s">
        <v>16</v>
      </c>
      <c r="D137" s="174"/>
      <c r="E137" s="172">
        <v>17</v>
      </c>
      <c r="F137" s="172">
        <v>12</v>
      </c>
      <c r="G137" s="173">
        <v>29</v>
      </c>
    </row>
    <row r="138" spans="1:7" ht="15" thickBot="1" x14ac:dyDescent="0.25">
      <c r="A138" s="153"/>
      <c r="B138" s="154"/>
      <c r="C138" s="155" t="s">
        <v>20</v>
      </c>
      <c r="D138" s="174"/>
      <c r="E138" s="172">
        <v>3</v>
      </c>
      <c r="F138" s="172">
        <v>3</v>
      </c>
      <c r="G138" s="173">
        <v>6</v>
      </c>
    </row>
    <row r="139" spans="1:7" ht="15" thickBot="1" x14ac:dyDescent="0.25">
      <c r="A139" s="153"/>
      <c r="B139" s="154"/>
      <c r="C139" s="155" t="s">
        <v>14</v>
      </c>
      <c r="D139" s="174"/>
      <c r="E139" s="172">
        <v>67</v>
      </c>
      <c r="F139" s="172">
        <v>69</v>
      </c>
      <c r="G139" s="173">
        <v>136</v>
      </c>
    </row>
    <row r="140" spans="1:7" ht="15" thickBot="1" x14ac:dyDescent="0.25">
      <c r="A140" s="153"/>
      <c r="B140" s="154"/>
      <c r="C140" s="155" t="s">
        <v>15</v>
      </c>
      <c r="D140" s="174"/>
      <c r="E140" s="172">
        <v>32</v>
      </c>
      <c r="F140" s="172">
        <v>20</v>
      </c>
      <c r="G140" s="173">
        <v>52</v>
      </c>
    </row>
    <row r="141" spans="1:7" ht="15" thickBot="1" x14ac:dyDescent="0.25">
      <c r="A141" s="153"/>
      <c r="B141" s="154"/>
      <c r="C141" s="155" t="s">
        <v>17</v>
      </c>
      <c r="D141" s="174"/>
      <c r="E141" s="172">
        <v>15</v>
      </c>
      <c r="F141" s="172">
        <v>14</v>
      </c>
      <c r="G141" s="173">
        <v>29</v>
      </c>
    </row>
    <row r="142" spans="1:7" ht="21.75" thickBot="1" x14ac:dyDescent="0.25">
      <c r="A142" s="153"/>
      <c r="B142" s="158"/>
      <c r="C142" s="159" t="s">
        <v>413</v>
      </c>
      <c r="D142" s="175"/>
      <c r="E142" s="176">
        <v>148</v>
      </c>
      <c r="F142" s="176">
        <v>134</v>
      </c>
      <c r="G142" s="176">
        <v>282</v>
      </c>
    </row>
    <row r="143" spans="1:7" ht="31.5" x14ac:dyDescent="0.2">
      <c r="A143" s="153"/>
      <c r="B143" s="162" t="s">
        <v>272</v>
      </c>
      <c r="C143" s="163"/>
      <c r="D143" s="167"/>
      <c r="E143" s="179">
        <v>725</v>
      </c>
      <c r="F143" s="180">
        <v>665</v>
      </c>
      <c r="G143" s="180">
        <v>1390</v>
      </c>
    </row>
    <row r="144" spans="1:7" ht="15" thickBot="1" x14ac:dyDescent="0.25">
      <c r="A144" s="165"/>
      <c r="B144" s="166"/>
      <c r="C144" s="163"/>
      <c r="D144" s="167"/>
      <c r="E144" s="168"/>
      <c r="F144" s="169"/>
      <c r="G144" s="169"/>
    </row>
    <row r="145" spans="1:7" ht="15" thickBot="1" x14ac:dyDescent="0.25">
      <c r="A145" s="147" t="s">
        <v>273</v>
      </c>
      <c r="B145" s="148" t="s">
        <v>274</v>
      </c>
      <c r="C145" s="170" t="s">
        <v>18</v>
      </c>
      <c r="D145" s="171"/>
      <c r="E145" s="172">
        <v>7</v>
      </c>
      <c r="F145" s="172">
        <v>9</v>
      </c>
      <c r="G145" s="173">
        <v>16</v>
      </c>
    </row>
    <row r="146" spans="1:7" ht="15" thickBot="1" x14ac:dyDescent="0.25">
      <c r="A146" s="153"/>
      <c r="B146" s="154"/>
      <c r="C146" s="155" t="s">
        <v>19</v>
      </c>
      <c r="D146" s="174"/>
      <c r="E146" s="172">
        <v>3</v>
      </c>
      <c r="F146" s="172">
        <v>5</v>
      </c>
      <c r="G146" s="173">
        <v>8</v>
      </c>
    </row>
    <row r="147" spans="1:7" ht="21.75" thickBot="1" x14ac:dyDescent="0.25">
      <c r="A147" s="153"/>
      <c r="B147" s="154"/>
      <c r="C147" s="155" t="s">
        <v>21</v>
      </c>
      <c r="D147" s="174"/>
      <c r="E147" s="172">
        <v>1</v>
      </c>
      <c r="F147" s="172">
        <v>4</v>
      </c>
      <c r="G147" s="173">
        <v>5</v>
      </c>
    </row>
    <row r="148" spans="1:7" ht="15" thickBot="1" x14ac:dyDescent="0.25">
      <c r="A148" s="153"/>
      <c r="B148" s="154"/>
      <c r="C148" s="155" t="s">
        <v>16</v>
      </c>
      <c r="D148" s="174"/>
      <c r="E148" s="172">
        <v>17</v>
      </c>
      <c r="F148" s="172">
        <v>18</v>
      </c>
      <c r="G148" s="173">
        <v>35</v>
      </c>
    </row>
    <row r="149" spans="1:7" ht="15" thickBot="1" x14ac:dyDescent="0.25">
      <c r="A149" s="153"/>
      <c r="B149" s="154"/>
      <c r="C149" s="155" t="s">
        <v>20</v>
      </c>
      <c r="D149" s="174"/>
      <c r="E149" s="172">
        <v>3</v>
      </c>
      <c r="F149" s="172">
        <v>5</v>
      </c>
      <c r="G149" s="173">
        <v>8</v>
      </c>
    </row>
    <row r="150" spans="1:7" ht="15" thickBot="1" x14ac:dyDescent="0.25">
      <c r="A150" s="153"/>
      <c r="B150" s="154"/>
      <c r="C150" s="155" t="s">
        <v>14</v>
      </c>
      <c r="D150" s="174"/>
      <c r="E150" s="172">
        <v>74</v>
      </c>
      <c r="F150" s="172">
        <v>83</v>
      </c>
      <c r="G150" s="173">
        <v>157</v>
      </c>
    </row>
    <row r="151" spans="1:7" ht="15" thickBot="1" x14ac:dyDescent="0.25">
      <c r="A151" s="153"/>
      <c r="B151" s="154"/>
      <c r="C151" s="155" t="s">
        <v>15</v>
      </c>
      <c r="D151" s="174"/>
      <c r="E151" s="172">
        <v>30</v>
      </c>
      <c r="F151" s="172">
        <v>17</v>
      </c>
      <c r="G151" s="173">
        <v>47</v>
      </c>
    </row>
    <row r="152" spans="1:7" ht="15" thickBot="1" x14ac:dyDescent="0.25">
      <c r="A152" s="153"/>
      <c r="B152" s="154"/>
      <c r="C152" s="155" t="s">
        <v>17</v>
      </c>
      <c r="D152" s="174"/>
      <c r="E152" s="172">
        <v>17</v>
      </c>
      <c r="F152" s="172">
        <v>12</v>
      </c>
      <c r="G152" s="173">
        <v>29</v>
      </c>
    </row>
    <row r="153" spans="1:7" ht="21.75" thickBot="1" x14ac:dyDescent="0.25">
      <c r="A153" s="153"/>
      <c r="B153" s="158"/>
      <c r="C153" s="159" t="s">
        <v>414</v>
      </c>
      <c r="D153" s="175"/>
      <c r="E153" s="176">
        <v>152</v>
      </c>
      <c r="F153" s="176">
        <v>153</v>
      </c>
      <c r="G153" s="176">
        <v>305</v>
      </c>
    </row>
    <row r="154" spans="1:7" ht="15" thickBot="1" x14ac:dyDescent="0.25">
      <c r="A154" s="153"/>
      <c r="B154" s="148" t="s">
        <v>275</v>
      </c>
      <c r="C154" s="149" t="s">
        <v>18</v>
      </c>
      <c r="D154" s="177"/>
      <c r="E154" s="172">
        <v>9</v>
      </c>
      <c r="F154" s="172">
        <v>9</v>
      </c>
      <c r="G154" s="173">
        <v>18</v>
      </c>
    </row>
    <row r="155" spans="1:7" ht="15" thickBot="1" x14ac:dyDescent="0.25">
      <c r="A155" s="153"/>
      <c r="B155" s="154"/>
      <c r="C155" s="155" t="s">
        <v>19</v>
      </c>
      <c r="D155" s="174"/>
      <c r="E155" s="172">
        <v>6</v>
      </c>
      <c r="F155" s="172">
        <v>2</v>
      </c>
      <c r="G155" s="173">
        <v>8</v>
      </c>
    </row>
    <row r="156" spans="1:7" ht="21.75" thickBot="1" x14ac:dyDescent="0.25">
      <c r="A156" s="153"/>
      <c r="B156" s="154"/>
      <c r="C156" s="155" t="s">
        <v>21</v>
      </c>
      <c r="D156" s="174"/>
      <c r="E156" s="178"/>
      <c r="F156" s="172">
        <v>2</v>
      </c>
      <c r="G156" s="173">
        <v>2</v>
      </c>
    </row>
    <row r="157" spans="1:7" ht="15" thickBot="1" x14ac:dyDescent="0.25">
      <c r="A157" s="153"/>
      <c r="B157" s="154"/>
      <c r="C157" s="155" t="s">
        <v>16</v>
      </c>
      <c r="D157" s="174"/>
      <c r="E157" s="172">
        <v>22</v>
      </c>
      <c r="F157" s="172">
        <v>16</v>
      </c>
      <c r="G157" s="173">
        <v>38</v>
      </c>
    </row>
    <row r="158" spans="1:7" ht="15" thickBot="1" x14ac:dyDescent="0.25">
      <c r="A158" s="153"/>
      <c r="B158" s="154"/>
      <c r="C158" s="155" t="s">
        <v>20</v>
      </c>
      <c r="D158" s="174"/>
      <c r="E158" s="172">
        <v>4</v>
      </c>
      <c r="F158" s="172">
        <v>5</v>
      </c>
      <c r="G158" s="173">
        <v>9</v>
      </c>
    </row>
    <row r="159" spans="1:7" ht="15" thickBot="1" x14ac:dyDescent="0.25">
      <c r="A159" s="153"/>
      <c r="B159" s="154"/>
      <c r="C159" s="155" t="s">
        <v>14</v>
      </c>
      <c r="D159" s="174"/>
      <c r="E159" s="172">
        <v>65</v>
      </c>
      <c r="F159" s="172">
        <v>78</v>
      </c>
      <c r="G159" s="173">
        <v>143</v>
      </c>
    </row>
    <row r="160" spans="1:7" ht="15" thickBot="1" x14ac:dyDescent="0.25">
      <c r="A160" s="153"/>
      <c r="B160" s="154"/>
      <c r="C160" s="155" t="s">
        <v>15</v>
      </c>
      <c r="D160" s="174"/>
      <c r="E160" s="172">
        <v>31</v>
      </c>
      <c r="F160" s="172">
        <v>22</v>
      </c>
      <c r="G160" s="173">
        <v>53</v>
      </c>
    </row>
    <row r="161" spans="1:7" ht="15" thickBot="1" x14ac:dyDescent="0.25">
      <c r="A161" s="153"/>
      <c r="B161" s="154"/>
      <c r="C161" s="155" t="s">
        <v>17</v>
      </c>
      <c r="D161" s="174"/>
      <c r="E161" s="172">
        <v>27</v>
      </c>
      <c r="F161" s="172">
        <v>19</v>
      </c>
      <c r="G161" s="173">
        <v>46</v>
      </c>
    </row>
    <row r="162" spans="1:7" ht="21.75" thickBot="1" x14ac:dyDescent="0.25">
      <c r="A162" s="153"/>
      <c r="B162" s="158"/>
      <c r="C162" s="159" t="s">
        <v>415</v>
      </c>
      <c r="D162" s="175"/>
      <c r="E162" s="176">
        <v>164</v>
      </c>
      <c r="F162" s="176">
        <v>153</v>
      </c>
      <c r="G162" s="176">
        <v>317</v>
      </c>
    </row>
    <row r="163" spans="1:7" ht="15" thickBot="1" x14ac:dyDescent="0.25">
      <c r="A163" s="153"/>
      <c r="B163" s="148" t="s">
        <v>276</v>
      </c>
      <c r="C163" s="149" t="s">
        <v>18</v>
      </c>
      <c r="D163" s="177"/>
      <c r="E163" s="172">
        <v>18</v>
      </c>
      <c r="F163" s="172">
        <v>12</v>
      </c>
      <c r="G163" s="173">
        <v>30</v>
      </c>
    </row>
    <row r="164" spans="1:7" ht="15" thickBot="1" x14ac:dyDescent="0.25">
      <c r="A164" s="153"/>
      <c r="B164" s="154"/>
      <c r="C164" s="155" t="s">
        <v>19</v>
      </c>
      <c r="D164" s="174"/>
      <c r="E164" s="172">
        <v>3</v>
      </c>
      <c r="F164" s="172">
        <v>8</v>
      </c>
      <c r="G164" s="173">
        <v>11</v>
      </c>
    </row>
    <row r="165" spans="1:7" ht="21.75" thickBot="1" x14ac:dyDescent="0.25">
      <c r="A165" s="153"/>
      <c r="B165" s="154"/>
      <c r="C165" s="155" t="s">
        <v>21</v>
      </c>
      <c r="D165" s="174"/>
      <c r="E165" s="172">
        <v>1</v>
      </c>
      <c r="F165" s="172">
        <v>4</v>
      </c>
      <c r="G165" s="173">
        <v>5</v>
      </c>
    </row>
    <row r="166" spans="1:7" ht="15" thickBot="1" x14ac:dyDescent="0.25">
      <c r="A166" s="153"/>
      <c r="B166" s="154"/>
      <c r="C166" s="155" t="s">
        <v>16</v>
      </c>
      <c r="D166" s="174"/>
      <c r="E166" s="172">
        <v>18</v>
      </c>
      <c r="F166" s="172">
        <v>11</v>
      </c>
      <c r="G166" s="173">
        <v>29</v>
      </c>
    </row>
    <row r="167" spans="1:7" ht="15" thickBot="1" x14ac:dyDescent="0.25">
      <c r="A167" s="153"/>
      <c r="B167" s="154"/>
      <c r="C167" s="155" t="s">
        <v>20</v>
      </c>
      <c r="D167" s="174"/>
      <c r="E167" s="172">
        <v>4</v>
      </c>
      <c r="F167" s="172">
        <v>3</v>
      </c>
      <c r="G167" s="173">
        <v>7</v>
      </c>
    </row>
    <row r="168" spans="1:7" ht="15" thickBot="1" x14ac:dyDescent="0.25">
      <c r="A168" s="153"/>
      <c r="B168" s="154"/>
      <c r="C168" s="155" t="s">
        <v>14</v>
      </c>
      <c r="D168" s="174"/>
      <c r="E168" s="172">
        <v>89</v>
      </c>
      <c r="F168" s="172">
        <v>61</v>
      </c>
      <c r="G168" s="173">
        <v>150</v>
      </c>
    </row>
    <row r="169" spans="1:7" ht="15" thickBot="1" x14ac:dyDescent="0.25">
      <c r="A169" s="153"/>
      <c r="B169" s="154"/>
      <c r="C169" s="155" t="s">
        <v>15</v>
      </c>
      <c r="D169" s="174"/>
      <c r="E169" s="172">
        <v>39</v>
      </c>
      <c r="F169" s="172">
        <v>25</v>
      </c>
      <c r="G169" s="173">
        <v>64</v>
      </c>
    </row>
    <row r="170" spans="1:7" ht="15" thickBot="1" x14ac:dyDescent="0.25">
      <c r="A170" s="153"/>
      <c r="B170" s="154"/>
      <c r="C170" s="155" t="s">
        <v>17</v>
      </c>
      <c r="D170" s="174"/>
      <c r="E170" s="172">
        <v>24</v>
      </c>
      <c r="F170" s="172">
        <v>29</v>
      </c>
      <c r="G170" s="173">
        <v>53</v>
      </c>
    </row>
    <row r="171" spans="1:7" ht="21.75" thickBot="1" x14ac:dyDescent="0.25">
      <c r="A171" s="153"/>
      <c r="B171" s="158"/>
      <c r="C171" s="159" t="s">
        <v>416</v>
      </c>
      <c r="D171" s="175"/>
      <c r="E171" s="176">
        <v>196</v>
      </c>
      <c r="F171" s="176">
        <v>153</v>
      </c>
      <c r="G171" s="176">
        <v>349</v>
      </c>
    </row>
    <row r="172" spans="1:7" ht="15" thickBot="1" x14ac:dyDescent="0.25">
      <c r="A172" s="153"/>
      <c r="B172" s="148" t="s">
        <v>277</v>
      </c>
      <c r="C172" s="149" t="s">
        <v>18</v>
      </c>
      <c r="D172" s="177"/>
      <c r="E172" s="172">
        <v>13</v>
      </c>
      <c r="F172" s="172">
        <v>3</v>
      </c>
      <c r="G172" s="173">
        <v>16</v>
      </c>
    </row>
    <row r="173" spans="1:7" ht="15" thickBot="1" x14ac:dyDescent="0.25">
      <c r="A173" s="153"/>
      <c r="B173" s="154"/>
      <c r="C173" s="155" t="s">
        <v>19</v>
      </c>
      <c r="D173" s="174"/>
      <c r="E173" s="172">
        <v>6</v>
      </c>
      <c r="F173" s="172">
        <v>5</v>
      </c>
      <c r="G173" s="173">
        <v>11</v>
      </c>
    </row>
    <row r="174" spans="1:7" ht="21.75" thickBot="1" x14ac:dyDescent="0.25">
      <c r="A174" s="153"/>
      <c r="B174" s="154"/>
      <c r="C174" s="155" t="s">
        <v>21</v>
      </c>
      <c r="D174" s="174"/>
      <c r="E174" s="172">
        <v>3</v>
      </c>
      <c r="F174" s="172">
        <v>1</v>
      </c>
      <c r="G174" s="173">
        <v>4</v>
      </c>
    </row>
    <row r="175" spans="1:7" ht="15" thickBot="1" x14ac:dyDescent="0.25">
      <c r="A175" s="153"/>
      <c r="B175" s="154"/>
      <c r="C175" s="155" t="s">
        <v>16</v>
      </c>
      <c r="D175" s="174"/>
      <c r="E175" s="172">
        <v>14</v>
      </c>
      <c r="F175" s="172">
        <v>16</v>
      </c>
      <c r="G175" s="173">
        <v>30</v>
      </c>
    </row>
    <row r="176" spans="1:7" ht="15" thickBot="1" x14ac:dyDescent="0.25">
      <c r="A176" s="153"/>
      <c r="B176" s="154"/>
      <c r="C176" s="155" t="s">
        <v>20</v>
      </c>
      <c r="D176" s="174"/>
      <c r="E176" s="172">
        <v>4</v>
      </c>
      <c r="F176" s="172">
        <v>7</v>
      </c>
      <c r="G176" s="173">
        <v>11</v>
      </c>
    </row>
    <row r="177" spans="1:7" ht="15" thickBot="1" x14ac:dyDescent="0.25">
      <c r="A177" s="153"/>
      <c r="B177" s="154"/>
      <c r="C177" s="155" t="s">
        <v>14</v>
      </c>
      <c r="D177" s="174"/>
      <c r="E177" s="172">
        <v>66</v>
      </c>
      <c r="F177" s="172">
        <v>60</v>
      </c>
      <c r="G177" s="173">
        <v>126</v>
      </c>
    </row>
    <row r="178" spans="1:7" ht="15" thickBot="1" x14ac:dyDescent="0.25">
      <c r="A178" s="153"/>
      <c r="B178" s="154"/>
      <c r="C178" s="155" t="s">
        <v>15</v>
      </c>
      <c r="D178" s="174"/>
      <c r="E178" s="172">
        <v>23</v>
      </c>
      <c r="F178" s="172">
        <v>15</v>
      </c>
      <c r="G178" s="173">
        <v>38</v>
      </c>
    </row>
    <row r="179" spans="1:7" ht="15" thickBot="1" x14ac:dyDescent="0.25">
      <c r="A179" s="153"/>
      <c r="B179" s="154"/>
      <c r="C179" s="155" t="s">
        <v>17</v>
      </c>
      <c r="D179" s="174"/>
      <c r="E179" s="172">
        <v>35</v>
      </c>
      <c r="F179" s="172">
        <v>26</v>
      </c>
      <c r="G179" s="173">
        <v>61</v>
      </c>
    </row>
    <row r="180" spans="1:7" ht="21.75" thickBot="1" x14ac:dyDescent="0.25">
      <c r="A180" s="153"/>
      <c r="B180" s="158"/>
      <c r="C180" s="159" t="s">
        <v>417</v>
      </c>
      <c r="D180" s="175"/>
      <c r="E180" s="176">
        <v>164</v>
      </c>
      <c r="F180" s="176">
        <v>133</v>
      </c>
      <c r="G180" s="176">
        <v>297</v>
      </c>
    </row>
    <row r="181" spans="1:7" ht="15" thickBot="1" x14ac:dyDescent="0.25">
      <c r="A181" s="153"/>
      <c r="B181" s="148" t="s">
        <v>278</v>
      </c>
      <c r="C181" s="149" t="s">
        <v>18</v>
      </c>
      <c r="D181" s="177"/>
      <c r="E181" s="172">
        <v>13</v>
      </c>
      <c r="F181" s="172">
        <v>8</v>
      </c>
      <c r="G181" s="173">
        <v>21</v>
      </c>
    </row>
    <row r="182" spans="1:7" ht="15" thickBot="1" x14ac:dyDescent="0.25">
      <c r="A182" s="153"/>
      <c r="B182" s="154"/>
      <c r="C182" s="155" t="s">
        <v>19</v>
      </c>
      <c r="D182" s="174"/>
      <c r="E182" s="172">
        <v>9</v>
      </c>
      <c r="F182" s="172">
        <v>7</v>
      </c>
      <c r="G182" s="173">
        <v>16</v>
      </c>
    </row>
    <row r="183" spans="1:7" ht="21.75" thickBot="1" x14ac:dyDescent="0.25">
      <c r="A183" s="153"/>
      <c r="B183" s="154"/>
      <c r="C183" s="155" t="s">
        <v>21</v>
      </c>
      <c r="D183" s="174"/>
      <c r="E183" s="172">
        <v>1</v>
      </c>
      <c r="F183" s="172">
        <v>2</v>
      </c>
      <c r="G183" s="173">
        <v>3</v>
      </c>
    </row>
    <row r="184" spans="1:7" ht="15" thickBot="1" x14ac:dyDescent="0.25">
      <c r="A184" s="153"/>
      <c r="B184" s="154"/>
      <c r="C184" s="155" t="s">
        <v>16</v>
      </c>
      <c r="D184" s="174"/>
      <c r="E184" s="172">
        <v>14</v>
      </c>
      <c r="F184" s="172">
        <v>21</v>
      </c>
      <c r="G184" s="173">
        <v>35</v>
      </c>
    </row>
    <row r="185" spans="1:7" ht="15" thickBot="1" x14ac:dyDescent="0.25">
      <c r="A185" s="153"/>
      <c r="B185" s="154"/>
      <c r="C185" s="155" t="s">
        <v>20</v>
      </c>
      <c r="D185" s="174"/>
      <c r="E185" s="172">
        <v>2</v>
      </c>
      <c r="F185" s="172">
        <v>3</v>
      </c>
      <c r="G185" s="173">
        <v>5</v>
      </c>
    </row>
    <row r="186" spans="1:7" ht="15" thickBot="1" x14ac:dyDescent="0.25">
      <c r="A186" s="153"/>
      <c r="B186" s="154"/>
      <c r="C186" s="155" t="s">
        <v>14</v>
      </c>
      <c r="D186" s="174"/>
      <c r="E186" s="172">
        <v>82</v>
      </c>
      <c r="F186" s="172">
        <v>74</v>
      </c>
      <c r="G186" s="173">
        <v>156</v>
      </c>
    </row>
    <row r="187" spans="1:7" ht="15" thickBot="1" x14ac:dyDescent="0.25">
      <c r="A187" s="153"/>
      <c r="B187" s="154"/>
      <c r="C187" s="155" t="s">
        <v>15</v>
      </c>
      <c r="D187" s="174"/>
      <c r="E187" s="172">
        <v>16</v>
      </c>
      <c r="F187" s="172">
        <v>24</v>
      </c>
      <c r="G187" s="173">
        <v>40</v>
      </c>
    </row>
    <row r="188" spans="1:7" ht="15" thickBot="1" x14ac:dyDescent="0.25">
      <c r="A188" s="153"/>
      <c r="B188" s="154"/>
      <c r="C188" s="155" t="s">
        <v>17</v>
      </c>
      <c r="D188" s="174"/>
      <c r="E188" s="172">
        <v>17</v>
      </c>
      <c r="F188" s="172">
        <v>16</v>
      </c>
      <c r="G188" s="173">
        <v>33</v>
      </c>
    </row>
    <row r="189" spans="1:7" ht="21.75" thickBot="1" x14ac:dyDescent="0.25">
      <c r="A189" s="153"/>
      <c r="B189" s="158"/>
      <c r="C189" s="159" t="s">
        <v>418</v>
      </c>
      <c r="D189" s="175"/>
      <c r="E189" s="176">
        <v>154</v>
      </c>
      <c r="F189" s="176">
        <v>155</v>
      </c>
      <c r="G189" s="176">
        <v>309</v>
      </c>
    </row>
    <row r="190" spans="1:7" ht="31.5" x14ac:dyDescent="0.2">
      <c r="A190" s="153"/>
      <c r="B190" s="162" t="s">
        <v>279</v>
      </c>
      <c r="C190" s="163"/>
      <c r="D190" s="167"/>
      <c r="E190" s="179">
        <v>830</v>
      </c>
      <c r="F190" s="180">
        <v>747</v>
      </c>
      <c r="G190" s="180">
        <v>1577</v>
      </c>
    </row>
    <row r="191" spans="1:7" ht="15" thickBot="1" x14ac:dyDescent="0.25">
      <c r="A191" s="165"/>
      <c r="B191" s="166"/>
      <c r="C191" s="163"/>
      <c r="D191" s="167"/>
      <c r="E191" s="168"/>
      <c r="F191" s="169"/>
      <c r="G191" s="169"/>
    </row>
    <row r="192" spans="1:7" ht="15" thickBot="1" x14ac:dyDescent="0.25">
      <c r="A192" s="147" t="s">
        <v>280</v>
      </c>
      <c r="B192" s="148" t="s">
        <v>281</v>
      </c>
      <c r="C192" s="170" t="s">
        <v>18</v>
      </c>
      <c r="D192" s="171"/>
      <c r="E192" s="172">
        <v>8</v>
      </c>
      <c r="F192" s="172">
        <v>6</v>
      </c>
      <c r="G192" s="173">
        <v>14</v>
      </c>
    </row>
    <row r="193" spans="1:7" ht="15" thickBot="1" x14ac:dyDescent="0.25">
      <c r="A193" s="153"/>
      <c r="B193" s="154"/>
      <c r="C193" s="155" t="s">
        <v>19</v>
      </c>
      <c r="D193" s="174"/>
      <c r="E193" s="172">
        <v>5</v>
      </c>
      <c r="F193" s="172">
        <v>4</v>
      </c>
      <c r="G193" s="173">
        <v>9</v>
      </c>
    </row>
    <row r="194" spans="1:7" ht="21.75" thickBot="1" x14ac:dyDescent="0.25">
      <c r="A194" s="153"/>
      <c r="B194" s="154"/>
      <c r="C194" s="155" t="s">
        <v>21</v>
      </c>
      <c r="D194" s="174"/>
      <c r="E194" s="178"/>
      <c r="F194" s="172">
        <v>2</v>
      </c>
      <c r="G194" s="173">
        <v>2</v>
      </c>
    </row>
    <row r="195" spans="1:7" ht="15" thickBot="1" x14ac:dyDescent="0.25">
      <c r="A195" s="153"/>
      <c r="B195" s="154"/>
      <c r="C195" s="155" t="s">
        <v>16</v>
      </c>
      <c r="D195" s="174"/>
      <c r="E195" s="172">
        <v>13</v>
      </c>
      <c r="F195" s="172">
        <v>16</v>
      </c>
      <c r="G195" s="173">
        <v>29</v>
      </c>
    </row>
    <row r="196" spans="1:7" ht="15" thickBot="1" x14ac:dyDescent="0.25">
      <c r="A196" s="153"/>
      <c r="B196" s="154"/>
      <c r="C196" s="155" t="s">
        <v>20</v>
      </c>
      <c r="D196" s="174"/>
      <c r="E196" s="172">
        <v>4</v>
      </c>
      <c r="F196" s="172">
        <v>4</v>
      </c>
      <c r="G196" s="173">
        <v>8</v>
      </c>
    </row>
    <row r="197" spans="1:7" ht="15" thickBot="1" x14ac:dyDescent="0.25">
      <c r="A197" s="153"/>
      <c r="B197" s="154"/>
      <c r="C197" s="155" t="s">
        <v>14</v>
      </c>
      <c r="D197" s="174"/>
      <c r="E197" s="172">
        <v>62</v>
      </c>
      <c r="F197" s="172">
        <v>49</v>
      </c>
      <c r="G197" s="173">
        <v>111</v>
      </c>
    </row>
    <row r="198" spans="1:7" ht="15" thickBot="1" x14ac:dyDescent="0.25">
      <c r="A198" s="153"/>
      <c r="B198" s="154"/>
      <c r="C198" s="155" t="s">
        <v>15</v>
      </c>
      <c r="D198" s="174"/>
      <c r="E198" s="172">
        <v>19</v>
      </c>
      <c r="F198" s="172">
        <v>10</v>
      </c>
      <c r="G198" s="173">
        <v>29</v>
      </c>
    </row>
    <row r="199" spans="1:7" ht="15" thickBot="1" x14ac:dyDescent="0.25">
      <c r="A199" s="153"/>
      <c r="B199" s="154"/>
      <c r="C199" s="155" t="s">
        <v>17</v>
      </c>
      <c r="D199" s="174"/>
      <c r="E199" s="172">
        <v>17</v>
      </c>
      <c r="F199" s="172">
        <v>22</v>
      </c>
      <c r="G199" s="173">
        <v>39</v>
      </c>
    </row>
    <row r="200" spans="1:7" ht="21.75" thickBot="1" x14ac:dyDescent="0.25">
      <c r="A200" s="153"/>
      <c r="B200" s="158"/>
      <c r="C200" s="159" t="s">
        <v>419</v>
      </c>
      <c r="D200" s="175"/>
      <c r="E200" s="176">
        <v>128</v>
      </c>
      <c r="F200" s="176">
        <v>113</v>
      </c>
      <c r="G200" s="176">
        <v>241</v>
      </c>
    </row>
    <row r="201" spans="1:7" ht="15" thickBot="1" x14ac:dyDescent="0.25">
      <c r="A201" s="153"/>
      <c r="B201" s="148" t="s">
        <v>282</v>
      </c>
      <c r="C201" s="149" t="s">
        <v>18</v>
      </c>
      <c r="D201" s="177"/>
      <c r="E201" s="172">
        <v>11</v>
      </c>
      <c r="F201" s="172">
        <v>9</v>
      </c>
      <c r="G201" s="173">
        <v>20</v>
      </c>
    </row>
    <row r="202" spans="1:7" ht="15" thickBot="1" x14ac:dyDescent="0.25">
      <c r="A202" s="153"/>
      <c r="B202" s="154"/>
      <c r="C202" s="155" t="s">
        <v>19</v>
      </c>
      <c r="D202" s="174"/>
      <c r="E202" s="172">
        <v>3</v>
      </c>
      <c r="F202" s="172">
        <v>2</v>
      </c>
      <c r="G202" s="173">
        <v>5</v>
      </c>
    </row>
    <row r="203" spans="1:7" ht="21.75" thickBot="1" x14ac:dyDescent="0.25">
      <c r="A203" s="153"/>
      <c r="B203" s="154"/>
      <c r="C203" s="155" t="s">
        <v>21</v>
      </c>
      <c r="D203" s="174"/>
      <c r="E203" s="172">
        <v>3</v>
      </c>
      <c r="F203" s="178"/>
      <c r="G203" s="173">
        <v>3</v>
      </c>
    </row>
    <row r="204" spans="1:7" ht="15" thickBot="1" x14ac:dyDescent="0.25">
      <c r="A204" s="153"/>
      <c r="B204" s="154"/>
      <c r="C204" s="155" t="s">
        <v>16</v>
      </c>
      <c r="D204" s="174"/>
      <c r="E204" s="172">
        <v>18</v>
      </c>
      <c r="F204" s="172">
        <v>15</v>
      </c>
      <c r="G204" s="173">
        <v>33</v>
      </c>
    </row>
    <row r="205" spans="1:7" ht="15" thickBot="1" x14ac:dyDescent="0.25">
      <c r="A205" s="153"/>
      <c r="B205" s="154"/>
      <c r="C205" s="155" t="s">
        <v>20</v>
      </c>
      <c r="D205" s="174"/>
      <c r="E205" s="172">
        <v>6</v>
      </c>
      <c r="F205" s="172">
        <v>4</v>
      </c>
      <c r="G205" s="173">
        <v>10</v>
      </c>
    </row>
    <row r="206" spans="1:7" ht="15" thickBot="1" x14ac:dyDescent="0.25">
      <c r="A206" s="153"/>
      <c r="B206" s="154"/>
      <c r="C206" s="155" t="s">
        <v>14</v>
      </c>
      <c r="D206" s="174"/>
      <c r="E206" s="172">
        <v>67</v>
      </c>
      <c r="F206" s="172">
        <v>47</v>
      </c>
      <c r="G206" s="173">
        <v>114</v>
      </c>
    </row>
    <row r="207" spans="1:7" ht="15" thickBot="1" x14ac:dyDescent="0.25">
      <c r="A207" s="153"/>
      <c r="B207" s="154"/>
      <c r="C207" s="155" t="s">
        <v>15</v>
      </c>
      <c r="D207" s="174"/>
      <c r="E207" s="172">
        <v>11</v>
      </c>
      <c r="F207" s="172">
        <v>9</v>
      </c>
      <c r="G207" s="173">
        <v>20</v>
      </c>
    </row>
    <row r="208" spans="1:7" ht="15" thickBot="1" x14ac:dyDescent="0.25">
      <c r="A208" s="153"/>
      <c r="B208" s="154"/>
      <c r="C208" s="155" t="s">
        <v>17</v>
      </c>
      <c r="D208" s="174"/>
      <c r="E208" s="172">
        <v>14</v>
      </c>
      <c r="F208" s="172">
        <v>18</v>
      </c>
      <c r="G208" s="173">
        <v>32</v>
      </c>
    </row>
    <row r="209" spans="1:7" ht="21.75" thickBot="1" x14ac:dyDescent="0.25">
      <c r="A209" s="153"/>
      <c r="B209" s="158"/>
      <c r="C209" s="159" t="s">
        <v>420</v>
      </c>
      <c r="D209" s="175"/>
      <c r="E209" s="176">
        <v>133</v>
      </c>
      <c r="F209" s="176">
        <v>104</v>
      </c>
      <c r="G209" s="176">
        <v>237</v>
      </c>
    </row>
    <row r="210" spans="1:7" ht="15" thickBot="1" x14ac:dyDescent="0.25">
      <c r="A210" s="153"/>
      <c r="B210" s="148" t="s">
        <v>283</v>
      </c>
      <c r="C210" s="149" t="s">
        <v>18</v>
      </c>
      <c r="D210" s="177"/>
      <c r="E210" s="172">
        <v>8</v>
      </c>
      <c r="F210" s="172">
        <v>4</v>
      </c>
      <c r="G210" s="173">
        <v>12</v>
      </c>
    </row>
    <row r="211" spans="1:7" ht="15" thickBot="1" x14ac:dyDescent="0.25">
      <c r="A211" s="153"/>
      <c r="B211" s="154"/>
      <c r="C211" s="155" t="s">
        <v>19</v>
      </c>
      <c r="D211" s="174"/>
      <c r="E211" s="172">
        <v>1</v>
      </c>
      <c r="F211" s="172">
        <v>8</v>
      </c>
      <c r="G211" s="173">
        <v>9</v>
      </c>
    </row>
    <row r="212" spans="1:7" ht="21.75" thickBot="1" x14ac:dyDescent="0.25">
      <c r="A212" s="153"/>
      <c r="B212" s="154"/>
      <c r="C212" s="155" t="s">
        <v>21</v>
      </c>
      <c r="D212" s="174"/>
      <c r="E212" s="172">
        <v>2</v>
      </c>
      <c r="F212" s="172">
        <v>2</v>
      </c>
      <c r="G212" s="173">
        <v>4</v>
      </c>
    </row>
    <row r="213" spans="1:7" ht="15" thickBot="1" x14ac:dyDescent="0.25">
      <c r="A213" s="153"/>
      <c r="B213" s="154"/>
      <c r="C213" s="155" t="s">
        <v>16</v>
      </c>
      <c r="D213" s="174"/>
      <c r="E213" s="172">
        <v>19</v>
      </c>
      <c r="F213" s="172">
        <v>10</v>
      </c>
      <c r="G213" s="173">
        <v>29</v>
      </c>
    </row>
    <row r="214" spans="1:7" ht="15" thickBot="1" x14ac:dyDescent="0.25">
      <c r="A214" s="153"/>
      <c r="B214" s="154"/>
      <c r="C214" s="155" t="s">
        <v>20</v>
      </c>
      <c r="D214" s="174"/>
      <c r="E214" s="172">
        <v>1</v>
      </c>
      <c r="F214" s="172">
        <v>2</v>
      </c>
      <c r="G214" s="173">
        <v>3</v>
      </c>
    </row>
    <row r="215" spans="1:7" ht="15" thickBot="1" x14ac:dyDescent="0.25">
      <c r="A215" s="153"/>
      <c r="B215" s="154"/>
      <c r="C215" s="155" t="s">
        <v>14</v>
      </c>
      <c r="D215" s="174"/>
      <c r="E215" s="172">
        <v>54</v>
      </c>
      <c r="F215" s="172">
        <v>47</v>
      </c>
      <c r="G215" s="173">
        <v>101</v>
      </c>
    </row>
    <row r="216" spans="1:7" ht="15" thickBot="1" x14ac:dyDescent="0.25">
      <c r="A216" s="153"/>
      <c r="B216" s="154"/>
      <c r="C216" s="155" t="s">
        <v>15</v>
      </c>
      <c r="D216" s="174"/>
      <c r="E216" s="172">
        <v>13</v>
      </c>
      <c r="F216" s="172">
        <v>11</v>
      </c>
      <c r="G216" s="173">
        <v>24</v>
      </c>
    </row>
    <row r="217" spans="1:7" ht="15" thickBot="1" x14ac:dyDescent="0.25">
      <c r="A217" s="153"/>
      <c r="B217" s="154"/>
      <c r="C217" s="155" t="s">
        <v>17</v>
      </c>
      <c r="D217" s="174"/>
      <c r="E217" s="172">
        <v>20</v>
      </c>
      <c r="F217" s="172">
        <v>15</v>
      </c>
      <c r="G217" s="173">
        <v>35</v>
      </c>
    </row>
    <row r="218" spans="1:7" ht="21.75" thickBot="1" x14ac:dyDescent="0.25">
      <c r="A218" s="153"/>
      <c r="B218" s="158"/>
      <c r="C218" s="159" t="s">
        <v>421</v>
      </c>
      <c r="D218" s="175"/>
      <c r="E218" s="176">
        <v>118</v>
      </c>
      <c r="F218" s="176">
        <v>99</v>
      </c>
      <c r="G218" s="176">
        <v>217</v>
      </c>
    </row>
    <row r="219" spans="1:7" ht="15" thickBot="1" x14ac:dyDescent="0.25">
      <c r="A219" s="153"/>
      <c r="B219" s="148" t="s">
        <v>284</v>
      </c>
      <c r="C219" s="149" t="s">
        <v>18</v>
      </c>
      <c r="D219" s="177"/>
      <c r="E219" s="172">
        <v>6</v>
      </c>
      <c r="F219" s="172">
        <v>5</v>
      </c>
      <c r="G219" s="173">
        <v>11</v>
      </c>
    </row>
    <row r="220" spans="1:7" ht="15" thickBot="1" x14ac:dyDescent="0.25">
      <c r="A220" s="153"/>
      <c r="B220" s="154"/>
      <c r="C220" s="155" t="s">
        <v>19</v>
      </c>
      <c r="D220" s="174"/>
      <c r="E220" s="172">
        <v>5</v>
      </c>
      <c r="F220" s="172">
        <v>5</v>
      </c>
      <c r="G220" s="173">
        <v>10</v>
      </c>
    </row>
    <row r="221" spans="1:7" ht="21.75" thickBot="1" x14ac:dyDescent="0.25">
      <c r="A221" s="153"/>
      <c r="B221" s="154"/>
      <c r="C221" s="155" t="s">
        <v>21</v>
      </c>
      <c r="D221" s="174"/>
      <c r="E221" s="172">
        <v>1</v>
      </c>
      <c r="F221" s="172">
        <v>1</v>
      </c>
      <c r="G221" s="173">
        <v>2</v>
      </c>
    </row>
    <row r="222" spans="1:7" ht="15" thickBot="1" x14ac:dyDescent="0.25">
      <c r="A222" s="153"/>
      <c r="B222" s="154"/>
      <c r="C222" s="155" t="s">
        <v>16</v>
      </c>
      <c r="D222" s="174"/>
      <c r="E222" s="172">
        <v>16</v>
      </c>
      <c r="F222" s="172">
        <v>12</v>
      </c>
      <c r="G222" s="173">
        <v>28</v>
      </c>
    </row>
    <row r="223" spans="1:7" ht="15" thickBot="1" x14ac:dyDescent="0.25">
      <c r="A223" s="153"/>
      <c r="B223" s="154"/>
      <c r="C223" s="155" t="s">
        <v>20</v>
      </c>
      <c r="D223" s="174"/>
      <c r="E223" s="172">
        <v>6</v>
      </c>
      <c r="F223" s="172">
        <v>5</v>
      </c>
      <c r="G223" s="173">
        <v>11</v>
      </c>
    </row>
    <row r="224" spans="1:7" ht="15" thickBot="1" x14ac:dyDescent="0.25">
      <c r="A224" s="153"/>
      <c r="B224" s="154"/>
      <c r="C224" s="155" t="s">
        <v>14</v>
      </c>
      <c r="D224" s="174"/>
      <c r="E224" s="172">
        <v>74</v>
      </c>
      <c r="F224" s="172">
        <v>48</v>
      </c>
      <c r="G224" s="173">
        <v>122</v>
      </c>
    </row>
    <row r="225" spans="1:7" ht="15" thickBot="1" x14ac:dyDescent="0.25">
      <c r="A225" s="153"/>
      <c r="B225" s="154"/>
      <c r="C225" s="155" t="s">
        <v>15</v>
      </c>
      <c r="D225" s="174"/>
      <c r="E225" s="172">
        <v>11</v>
      </c>
      <c r="F225" s="172">
        <v>11</v>
      </c>
      <c r="G225" s="173">
        <v>22</v>
      </c>
    </row>
    <row r="226" spans="1:7" ht="15" thickBot="1" x14ac:dyDescent="0.25">
      <c r="A226" s="153"/>
      <c r="B226" s="154"/>
      <c r="C226" s="155" t="s">
        <v>17</v>
      </c>
      <c r="D226" s="174"/>
      <c r="E226" s="172">
        <v>11</v>
      </c>
      <c r="F226" s="172">
        <v>15</v>
      </c>
      <c r="G226" s="173">
        <v>26</v>
      </c>
    </row>
    <row r="227" spans="1:7" ht="21.75" thickBot="1" x14ac:dyDescent="0.25">
      <c r="A227" s="153"/>
      <c r="B227" s="158"/>
      <c r="C227" s="159" t="s">
        <v>422</v>
      </c>
      <c r="D227" s="175"/>
      <c r="E227" s="176">
        <v>130</v>
      </c>
      <c r="F227" s="176">
        <v>102</v>
      </c>
      <c r="G227" s="176">
        <v>232</v>
      </c>
    </row>
    <row r="228" spans="1:7" ht="15" thickBot="1" x14ac:dyDescent="0.25">
      <c r="A228" s="153"/>
      <c r="B228" s="148" t="s">
        <v>285</v>
      </c>
      <c r="C228" s="149" t="s">
        <v>18</v>
      </c>
      <c r="D228" s="177"/>
      <c r="E228" s="172">
        <v>9</v>
      </c>
      <c r="F228" s="172">
        <v>5</v>
      </c>
      <c r="G228" s="173">
        <v>14</v>
      </c>
    </row>
    <row r="229" spans="1:7" ht="15" thickBot="1" x14ac:dyDescent="0.25">
      <c r="A229" s="153"/>
      <c r="B229" s="154"/>
      <c r="C229" s="155" t="s">
        <v>19</v>
      </c>
      <c r="D229" s="174"/>
      <c r="E229" s="172">
        <v>2</v>
      </c>
      <c r="F229" s="172">
        <v>2</v>
      </c>
      <c r="G229" s="173">
        <v>4</v>
      </c>
    </row>
    <row r="230" spans="1:7" ht="21.75" thickBot="1" x14ac:dyDescent="0.25">
      <c r="A230" s="153"/>
      <c r="B230" s="154"/>
      <c r="C230" s="155" t="s">
        <v>21</v>
      </c>
      <c r="D230" s="174"/>
      <c r="E230" s="178"/>
      <c r="F230" s="172">
        <v>1</v>
      </c>
      <c r="G230" s="173">
        <v>1</v>
      </c>
    </row>
    <row r="231" spans="1:7" ht="15" thickBot="1" x14ac:dyDescent="0.25">
      <c r="A231" s="153"/>
      <c r="B231" s="154"/>
      <c r="C231" s="155" t="s">
        <v>16</v>
      </c>
      <c r="D231" s="174"/>
      <c r="E231" s="172">
        <v>11</v>
      </c>
      <c r="F231" s="172">
        <v>7</v>
      </c>
      <c r="G231" s="173">
        <v>18</v>
      </c>
    </row>
    <row r="232" spans="1:7" ht="15" thickBot="1" x14ac:dyDescent="0.25">
      <c r="A232" s="153"/>
      <c r="B232" s="154"/>
      <c r="C232" s="155" t="s">
        <v>20</v>
      </c>
      <c r="D232" s="174"/>
      <c r="E232" s="172">
        <v>4</v>
      </c>
      <c r="F232" s="172">
        <v>5</v>
      </c>
      <c r="G232" s="173">
        <v>9</v>
      </c>
    </row>
    <row r="233" spans="1:7" ht="15" thickBot="1" x14ac:dyDescent="0.25">
      <c r="A233" s="153"/>
      <c r="B233" s="154"/>
      <c r="C233" s="155" t="s">
        <v>14</v>
      </c>
      <c r="D233" s="174"/>
      <c r="E233" s="172">
        <v>52</v>
      </c>
      <c r="F233" s="172">
        <v>41</v>
      </c>
      <c r="G233" s="173">
        <v>93</v>
      </c>
    </row>
    <row r="234" spans="1:7" ht="15" thickBot="1" x14ac:dyDescent="0.25">
      <c r="A234" s="153"/>
      <c r="B234" s="154"/>
      <c r="C234" s="155" t="s">
        <v>15</v>
      </c>
      <c r="D234" s="174"/>
      <c r="E234" s="172">
        <v>10</v>
      </c>
      <c r="F234" s="172">
        <v>13</v>
      </c>
      <c r="G234" s="173">
        <v>23</v>
      </c>
    </row>
    <row r="235" spans="1:7" ht="15" thickBot="1" x14ac:dyDescent="0.25">
      <c r="A235" s="153"/>
      <c r="B235" s="154"/>
      <c r="C235" s="155" t="s">
        <v>17</v>
      </c>
      <c r="D235" s="174"/>
      <c r="E235" s="172">
        <v>17</v>
      </c>
      <c r="F235" s="172">
        <v>18</v>
      </c>
      <c r="G235" s="173">
        <v>35</v>
      </c>
    </row>
    <row r="236" spans="1:7" ht="21.75" thickBot="1" x14ac:dyDescent="0.25">
      <c r="A236" s="153"/>
      <c r="B236" s="158"/>
      <c r="C236" s="159" t="s">
        <v>423</v>
      </c>
      <c r="D236" s="175"/>
      <c r="E236" s="176">
        <v>105</v>
      </c>
      <c r="F236" s="176">
        <v>92</v>
      </c>
      <c r="G236" s="176">
        <v>197</v>
      </c>
    </row>
    <row r="237" spans="1:7" ht="31.5" x14ac:dyDescent="0.2">
      <c r="A237" s="153"/>
      <c r="B237" s="162" t="s">
        <v>286</v>
      </c>
      <c r="C237" s="163"/>
      <c r="D237" s="167"/>
      <c r="E237" s="179">
        <v>614</v>
      </c>
      <c r="F237" s="180">
        <v>510</v>
      </c>
      <c r="G237" s="180">
        <v>1124</v>
      </c>
    </row>
    <row r="238" spans="1:7" ht="15" thickBot="1" x14ac:dyDescent="0.25">
      <c r="A238" s="165"/>
      <c r="B238" s="166"/>
      <c r="C238" s="163"/>
      <c r="D238" s="167"/>
      <c r="E238" s="168"/>
      <c r="F238" s="169"/>
      <c r="G238" s="169"/>
    </row>
    <row r="239" spans="1:7" ht="15" thickBot="1" x14ac:dyDescent="0.25">
      <c r="A239" s="147" t="s">
        <v>287</v>
      </c>
      <c r="B239" s="148" t="s">
        <v>288</v>
      </c>
      <c r="C239" s="170" t="s">
        <v>18</v>
      </c>
      <c r="D239" s="171"/>
      <c r="E239" s="172">
        <v>9</v>
      </c>
      <c r="F239" s="172">
        <v>5</v>
      </c>
      <c r="G239" s="173">
        <v>14</v>
      </c>
    </row>
    <row r="240" spans="1:7" ht="15" thickBot="1" x14ac:dyDescent="0.25">
      <c r="A240" s="153"/>
      <c r="B240" s="154"/>
      <c r="C240" s="155" t="s">
        <v>19</v>
      </c>
      <c r="D240" s="174"/>
      <c r="E240" s="172">
        <v>4</v>
      </c>
      <c r="F240" s="172">
        <v>4</v>
      </c>
      <c r="G240" s="173">
        <v>8</v>
      </c>
    </row>
    <row r="241" spans="1:7" ht="15" thickBot="1" x14ac:dyDescent="0.25">
      <c r="A241" s="153"/>
      <c r="B241" s="154"/>
      <c r="C241" s="155" t="s">
        <v>16</v>
      </c>
      <c r="D241" s="174"/>
      <c r="E241" s="172">
        <v>12</v>
      </c>
      <c r="F241" s="172">
        <v>5</v>
      </c>
      <c r="G241" s="173">
        <v>17</v>
      </c>
    </row>
    <row r="242" spans="1:7" ht="15" thickBot="1" x14ac:dyDescent="0.25">
      <c r="A242" s="153"/>
      <c r="B242" s="154"/>
      <c r="C242" s="155" t="s">
        <v>20</v>
      </c>
      <c r="D242" s="174"/>
      <c r="E242" s="172">
        <v>4</v>
      </c>
      <c r="F242" s="172">
        <v>1</v>
      </c>
      <c r="G242" s="173">
        <v>5</v>
      </c>
    </row>
    <row r="243" spans="1:7" ht="15" thickBot="1" x14ac:dyDescent="0.25">
      <c r="A243" s="153"/>
      <c r="B243" s="154"/>
      <c r="C243" s="155" t="s">
        <v>14</v>
      </c>
      <c r="D243" s="174"/>
      <c r="E243" s="172">
        <v>59</v>
      </c>
      <c r="F243" s="172">
        <v>62</v>
      </c>
      <c r="G243" s="173">
        <v>121</v>
      </c>
    </row>
    <row r="244" spans="1:7" ht="15" thickBot="1" x14ac:dyDescent="0.25">
      <c r="A244" s="153"/>
      <c r="B244" s="154"/>
      <c r="C244" s="155" t="s">
        <v>15</v>
      </c>
      <c r="D244" s="174"/>
      <c r="E244" s="172">
        <v>13</v>
      </c>
      <c r="F244" s="172">
        <v>9</v>
      </c>
      <c r="G244" s="173">
        <v>22</v>
      </c>
    </row>
    <row r="245" spans="1:7" ht="15" thickBot="1" x14ac:dyDescent="0.25">
      <c r="A245" s="153"/>
      <c r="B245" s="154"/>
      <c r="C245" s="155" t="s">
        <v>17</v>
      </c>
      <c r="D245" s="174"/>
      <c r="E245" s="172">
        <v>12</v>
      </c>
      <c r="F245" s="172">
        <v>4</v>
      </c>
      <c r="G245" s="173">
        <v>16</v>
      </c>
    </row>
    <row r="246" spans="1:7" ht="21.75" thickBot="1" x14ac:dyDescent="0.25">
      <c r="A246" s="153"/>
      <c r="B246" s="158"/>
      <c r="C246" s="159" t="s">
        <v>424</v>
      </c>
      <c r="D246" s="175"/>
      <c r="E246" s="176">
        <v>113</v>
      </c>
      <c r="F246" s="176">
        <v>90</v>
      </c>
      <c r="G246" s="176">
        <v>203</v>
      </c>
    </row>
    <row r="247" spans="1:7" ht="15" thickBot="1" x14ac:dyDescent="0.25">
      <c r="A247" s="153"/>
      <c r="B247" s="148" t="s">
        <v>289</v>
      </c>
      <c r="C247" s="149" t="s">
        <v>18</v>
      </c>
      <c r="D247" s="177"/>
      <c r="E247" s="172">
        <v>5</v>
      </c>
      <c r="F247" s="172">
        <v>7</v>
      </c>
      <c r="G247" s="173">
        <v>12</v>
      </c>
    </row>
    <row r="248" spans="1:7" ht="15" thickBot="1" x14ac:dyDescent="0.25">
      <c r="A248" s="153"/>
      <c r="B248" s="154"/>
      <c r="C248" s="155" t="s">
        <v>19</v>
      </c>
      <c r="D248" s="174"/>
      <c r="E248" s="172">
        <v>3</v>
      </c>
      <c r="F248" s="172">
        <v>1</v>
      </c>
      <c r="G248" s="173">
        <v>4</v>
      </c>
    </row>
    <row r="249" spans="1:7" ht="15" thickBot="1" x14ac:dyDescent="0.25">
      <c r="A249" s="153"/>
      <c r="B249" s="154"/>
      <c r="C249" s="155" t="s">
        <v>16</v>
      </c>
      <c r="D249" s="174"/>
      <c r="E249" s="172">
        <v>8</v>
      </c>
      <c r="F249" s="172">
        <v>9</v>
      </c>
      <c r="G249" s="173">
        <v>17</v>
      </c>
    </row>
    <row r="250" spans="1:7" ht="15" thickBot="1" x14ac:dyDescent="0.25">
      <c r="A250" s="153"/>
      <c r="B250" s="154"/>
      <c r="C250" s="155" t="s">
        <v>20</v>
      </c>
      <c r="D250" s="174"/>
      <c r="E250" s="172">
        <v>5</v>
      </c>
      <c r="F250" s="172">
        <v>6</v>
      </c>
      <c r="G250" s="173">
        <v>11</v>
      </c>
    </row>
    <row r="251" spans="1:7" ht="15" thickBot="1" x14ac:dyDescent="0.25">
      <c r="A251" s="153"/>
      <c r="B251" s="154"/>
      <c r="C251" s="155" t="s">
        <v>14</v>
      </c>
      <c r="D251" s="174"/>
      <c r="E251" s="172">
        <v>45</v>
      </c>
      <c r="F251" s="172">
        <v>60</v>
      </c>
      <c r="G251" s="173">
        <v>105</v>
      </c>
    </row>
    <row r="252" spans="1:7" ht="15" thickBot="1" x14ac:dyDescent="0.25">
      <c r="A252" s="153"/>
      <c r="B252" s="154"/>
      <c r="C252" s="155" t="s">
        <v>15</v>
      </c>
      <c r="D252" s="174"/>
      <c r="E252" s="172">
        <v>5</v>
      </c>
      <c r="F252" s="172">
        <v>15</v>
      </c>
      <c r="G252" s="173">
        <v>20</v>
      </c>
    </row>
    <row r="253" spans="1:7" ht="15" thickBot="1" x14ac:dyDescent="0.25">
      <c r="A253" s="153"/>
      <c r="B253" s="154"/>
      <c r="C253" s="155" t="s">
        <v>17</v>
      </c>
      <c r="D253" s="174"/>
      <c r="E253" s="172">
        <v>15</v>
      </c>
      <c r="F253" s="172">
        <v>12</v>
      </c>
      <c r="G253" s="173">
        <v>27</v>
      </c>
    </row>
    <row r="254" spans="1:7" ht="21.75" thickBot="1" x14ac:dyDescent="0.25">
      <c r="A254" s="153"/>
      <c r="B254" s="158"/>
      <c r="C254" s="159" t="s">
        <v>425</v>
      </c>
      <c r="D254" s="175"/>
      <c r="E254" s="176">
        <v>86</v>
      </c>
      <c r="F254" s="176">
        <v>110</v>
      </c>
      <c r="G254" s="176">
        <v>196</v>
      </c>
    </row>
    <row r="255" spans="1:7" ht="15" thickBot="1" x14ac:dyDescent="0.25">
      <c r="A255" s="153"/>
      <c r="B255" s="148" t="s">
        <v>290</v>
      </c>
      <c r="C255" s="149" t="s">
        <v>18</v>
      </c>
      <c r="D255" s="177"/>
      <c r="E255" s="172">
        <v>13</v>
      </c>
      <c r="F255" s="172">
        <v>8</v>
      </c>
      <c r="G255" s="173">
        <v>21</v>
      </c>
    </row>
    <row r="256" spans="1:7" ht="15" thickBot="1" x14ac:dyDescent="0.25">
      <c r="A256" s="153"/>
      <c r="B256" s="154"/>
      <c r="C256" s="155" t="s">
        <v>19</v>
      </c>
      <c r="D256" s="174"/>
      <c r="E256" s="172">
        <v>2</v>
      </c>
      <c r="F256" s="172">
        <v>5</v>
      </c>
      <c r="G256" s="173">
        <v>7</v>
      </c>
    </row>
    <row r="257" spans="1:7" ht="21.75" thickBot="1" x14ac:dyDescent="0.25">
      <c r="A257" s="153"/>
      <c r="B257" s="154"/>
      <c r="C257" s="155" t="s">
        <v>21</v>
      </c>
      <c r="D257" s="174"/>
      <c r="E257" s="172">
        <v>1</v>
      </c>
      <c r="F257" s="178"/>
      <c r="G257" s="173">
        <v>1</v>
      </c>
    </row>
    <row r="258" spans="1:7" ht="15" thickBot="1" x14ac:dyDescent="0.25">
      <c r="A258" s="153"/>
      <c r="B258" s="154"/>
      <c r="C258" s="155" t="s">
        <v>16</v>
      </c>
      <c r="D258" s="174"/>
      <c r="E258" s="172">
        <v>6</v>
      </c>
      <c r="F258" s="172">
        <v>10</v>
      </c>
      <c r="G258" s="173">
        <v>16</v>
      </c>
    </row>
    <row r="259" spans="1:7" ht="15" thickBot="1" x14ac:dyDescent="0.25">
      <c r="A259" s="153"/>
      <c r="B259" s="154"/>
      <c r="C259" s="155" t="s">
        <v>20</v>
      </c>
      <c r="D259" s="174"/>
      <c r="E259" s="172">
        <v>8</v>
      </c>
      <c r="F259" s="172">
        <v>7</v>
      </c>
      <c r="G259" s="173">
        <v>15</v>
      </c>
    </row>
    <row r="260" spans="1:7" ht="15" thickBot="1" x14ac:dyDescent="0.25">
      <c r="A260" s="153"/>
      <c r="B260" s="154"/>
      <c r="C260" s="155" t="s">
        <v>14</v>
      </c>
      <c r="D260" s="174"/>
      <c r="E260" s="172">
        <v>62</v>
      </c>
      <c r="F260" s="172">
        <v>64</v>
      </c>
      <c r="G260" s="173">
        <v>126</v>
      </c>
    </row>
    <row r="261" spans="1:7" ht="15" thickBot="1" x14ac:dyDescent="0.25">
      <c r="A261" s="153"/>
      <c r="B261" s="154"/>
      <c r="C261" s="155" t="s">
        <v>15</v>
      </c>
      <c r="D261" s="174"/>
      <c r="E261" s="172">
        <v>12</v>
      </c>
      <c r="F261" s="172">
        <v>7</v>
      </c>
      <c r="G261" s="173">
        <v>19</v>
      </c>
    </row>
    <row r="262" spans="1:7" ht="15" thickBot="1" x14ac:dyDescent="0.25">
      <c r="A262" s="153"/>
      <c r="B262" s="154"/>
      <c r="C262" s="155" t="s">
        <v>17</v>
      </c>
      <c r="D262" s="174"/>
      <c r="E262" s="172">
        <v>13</v>
      </c>
      <c r="F262" s="172">
        <v>13</v>
      </c>
      <c r="G262" s="173">
        <v>26</v>
      </c>
    </row>
    <row r="263" spans="1:7" ht="21.75" thickBot="1" x14ac:dyDescent="0.25">
      <c r="A263" s="153"/>
      <c r="B263" s="158"/>
      <c r="C263" s="159" t="s">
        <v>426</v>
      </c>
      <c r="D263" s="175"/>
      <c r="E263" s="176">
        <v>117</v>
      </c>
      <c r="F263" s="176">
        <v>114</v>
      </c>
      <c r="G263" s="176">
        <v>231</v>
      </c>
    </row>
    <row r="264" spans="1:7" ht="15" thickBot="1" x14ac:dyDescent="0.25">
      <c r="A264" s="153"/>
      <c r="B264" s="148" t="s">
        <v>291</v>
      </c>
      <c r="C264" s="149" t="s">
        <v>18</v>
      </c>
      <c r="D264" s="177"/>
      <c r="E264" s="172">
        <v>9</v>
      </c>
      <c r="F264" s="172">
        <v>3</v>
      </c>
      <c r="G264" s="173">
        <v>12</v>
      </c>
    </row>
    <row r="265" spans="1:7" ht="15" thickBot="1" x14ac:dyDescent="0.25">
      <c r="A265" s="153"/>
      <c r="B265" s="154"/>
      <c r="C265" s="155" t="s">
        <v>19</v>
      </c>
      <c r="D265" s="174"/>
      <c r="E265" s="172">
        <v>4</v>
      </c>
      <c r="F265" s="172">
        <v>2</v>
      </c>
      <c r="G265" s="173">
        <v>6</v>
      </c>
    </row>
    <row r="266" spans="1:7" ht="21.75" thickBot="1" x14ac:dyDescent="0.25">
      <c r="A266" s="153"/>
      <c r="B266" s="154"/>
      <c r="C266" s="155" t="s">
        <v>21</v>
      </c>
      <c r="D266" s="174"/>
      <c r="E266" s="172">
        <v>2</v>
      </c>
      <c r="F266" s="178"/>
      <c r="G266" s="173">
        <v>2</v>
      </c>
    </row>
    <row r="267" spans="1:7" ht="15" thickBot="1" x14ac:dyDescent="0.25">
      <c r="A267" s="153"/>
      <c r="B267" s="154"/>
      <c r="C267" s="155" t="s">
        <v>16</v>
      </c>
      <c r="D267" s="174"/>
      <c r="E267" s="172">
        <v>6</v>
      </c>
      <c r="F267" s="172">
        <v>9</v>
      </c>
      <c r="G267" s="173">
        <v>15</v>
      </c>
    </row>
    <row r="268" spans="1:7" ht="15" thickBot="1" x14ac:dyDescent="0.25">
      <c r="A268" s="153"/>
      <c r="B268" s="154"/>
      <c r="C268" s="155" t="s">
        <v>20</v>
      </c>
      <c r="D268" s="174"/>
      <c r="E268" s="172">
        <v>3</v>
      </c>
      <c r="F268" s="172">
        <v>1</v>
      </c>
      <c r="G268" s="173">
        <v>4</v>
      </c>
    </row>
    <row r="269" spans="1:7" ht="15" thickBot="1" x14ac:dyDescent="0.25">
      <c r="A269" s="153"/>
      <c r="B269" s="154"/>
      <c r="C269" s="155" t="s">
        <v>14</v>
      </c>
      <c r="D269" s="174"/>
      <c r="E269" s="172">
        <v>59</v>
      </c>
      <c r="F269" s="172">
        <v>61</v>
      </c>
      <c r="G269" s="173">
        <v>120</v>
      </c>
    </row>
    <row r="270" spans="1:7" ht="15" thickBot="1" x14ac:dyDescent="0.25">
      <c r="A270" s="153"/>
      <c r="B270" s="154"/>
      <c r="C270" s="155" t="s">
        <v>15</v>
      </c>
      <c r="D270" s="174"/>
      <c r="E270" s="172">
        <v>16</v>
      </c>
      <c r="F270" s="172">
        <v>13</v>
      </c>
      <c r="G270" s="173">
        <v>29</v>
      </c>
    </row>
    <row r="271" spans="1:7" ht="15" thickBot="1" x14ac:dyDescent="0.25">
      <c r="A271" s="153"/>
      <c r="B271" s="154"/>
      <c r="C271" s="155" t="s">
        <v>17</v>
      </c>
      <c r="D271" s="174"/>
      <c r="E271" s="172">
        <v>9</v>
      </c>
      <c r="F271" s="172">
        <v>9</v>
      </c>
      <c r="G271" s="173">
        <v>18</v>
      </c>
    </row>
    <row r="272" spans="1:7" ht="21.75" thickBot="1" x14ac:dyDescent="0.25">
      <c r="A272" s="153"/>
      <c r="B272" s="158"/>
      <c r="C272" s="159" t="s">
        <v>427</v>
      </c>
      <c r="D272" s="175"/>
      <c r="E272" s="176">
        <v>108</v>
      </c>
      <c r="F272" s="176">
        <v>98</v>
      </c>
      <c r="G272" s="176">
        <v>206</v>
      </c>
    </row>
    <row r="273" spans="1:7" ht="15" thickBot="1" x14ac:dyDescent="0.25">
      <c r="A273" s="153"/>
      <c r="B273" s="148" t="s">
        <v>292</v>
      </c>
      <c r="C273" s="149" t="s">
        <v>18</v>
      </c>
      <c r="D273" s="177"/>
      <c r="E273" s="172">
        <v>7</v>
      </c>
      <c r="F273" s="172">
        <v>10</v>
      </c>
      <c r="G273" s="173">
        <v>17</v>
      </c>
    </row>
    <row r="274" spans="1:7" ht="15" thickBot="1" x14ac:dyDescent="0.25">
      <c r="A274" s="153"/>
      <c r="B274" s="154"/>
      <c r="C274" s="155" t="s">
        <v>19</v>
      </c>
      <c r="D274" s="174"/>
      <c r="E274" s="178"/>
      <c r="F274" s="172">
        <v>4</v>
      </c>
      <c r="G274" s="173">
        <v>4</v>
      </c>
    </row>
    <row r="275" spans="1:7" ht="21.75" thickBot="1" x14ac:dyDescent="0.25">
      <c r="A275" s="153"/>
      <c r="B275" s="154"/>
      <c r="C275" s="155" t="s">
        <v>21</v>
      </c>
      <c r="D275" s="174"/>
      <c r="E275" s="172">
        <v>1</v>
      </c>
      <c r="F275" s="178"/>
      <c r="G275" s="173">
        <v>1</v>
      </c>
    </row>
    <row r="276" spans="1:7" ht="15" thickBot="1" x14ac:dyDescent="0.25">
      <c r="A276" s="153"/>
      <c r="B276" s="154"/>
      <c r="C276" s="155" t="s">
        <v>16</v>
      </c>
      <c r="D276" s="174"/>
      <c r="E276" s="172">
        <v>6</v>
      </c>
      <c r="F276" s="172">
        <v>8</v>
      </c>
      <c r="G276" s="173">
        <v>14</v>
      </c>
    </row>
    <row r="277" spans="1:7" ht="15" thickBot="1" x14ac:dyDescent="0.25">
      <c r="A277" s="153"/>
      <c r="B277" s="154"/>
      <c r="C277" s="155" t="s">
        <v>20</v>
      </c>
      <c r="D277" s="174"/>
      <c r="E277" s="172">
        <v>6</v>
      </c>
      <c r="F277" s="172">
        <v>2</v>
      </c>
      <c r="G277" s="173">
        <v>8</v>
      </c>
    </row>
    <row r="278" spans="1:7" ht="15" thickBot="1" x14ac:dyDescent="0.25">
      <c r="A278" s="153"/>
      <c r="B278" s="154"/>
      <c r="C278" s="155" t="s">
        <v>14</v>
      </c>
      <c r="D278" s="174"/>
      <c r="E278" s="172">
        <v>68</v>
      </c>
      <c r="F278" s="172">
        <v>62</v>
      </c>
      <c r="G278" s="173">
        <v>130</v>
      </c>
    </row>
    <row r="279" spans="1:7" ht="15" thickBot="1" x14ac:dyDescent="0.25">
      <c r="A279" s="153"/>
      <c r="B279" s="154"/>
      <c r="C279" s="155" t="s">
        <v>15</v>
      </c>
      <c r="D279" s="174"/>
      <c r="E279" s="172">
        <v>9</v>
      </c>
      <c r="F279" s="172">
        <v>15</v>
      </c>
      <c r="G279" s="173">
        <v>24</v>
      </c>
    </row>
    <row r="280" spans="1:7" ht="15" thickBot="1" x14ac:dyDescent="0.25">
      <c r="A280" s="153"/>
      <c r="B280" s="154"/>
      <c r="C280" s="155" t="s">
        <v>17</v>
      </c>
      <c r="D280" s="174"/>
      <c r="E280" s="172">
        <v>14</v>
      </c>
      <c r="F280" s="172">
        <v>10</v>
      </c>
      <c r="G280" s="173">
        <v>24</v>
      </c>
    </row>
    <row r="281" spans="1:7" ht="21.75" thickBot="1" x14ac:dyDescent="0.25">
      <c r="A281" s="153"/>
      <c r="B281" s="158"/>
      <c r="C281" s="159" t="s">
        <v>428</v>
      </c>
      <c r="D281" s="175"/>
      <c r="E281" s="176">
        <v>111</v>
      </c>
      <c r="F281" s="176">
        <v>111</v>
      </c>
      <c r="G281" s="176">
        <v>222</v>
      </c>
    </row>
    <row r="282" spans="1:7" ht="31.5" x14ac:dyDescent="0.2">
      <c r="A282" s="153"/>
      <c r="B282" s="162" t="s">
        <v>293</v>
      </c>
      <c r="C282" s="163"/>
      <c r="D282" s="167"/>
      <c r="E282" s="179">
        <v>535</v>
      </c>
      <c r="F282" s="180">
        <v>523</v>
      </c>
      <c r="G282" s="180">
        <v>1058</v>
      </c>
    </row>
    <row r="283" spans="1:7" ht="15" thickBot="1" x14ac:dyDescent="0.25">
      <c r="A283" s="165"/>
      <c r="B283" s="166"/>
      <c r="C283" s="163"/>
      <c r="D283" s="167"/>
      <c r="E283" s="168"/>
      <c r="F283" s="169"/>
      <c r="G283" s="169"/>
    </row>
    <row r="284" spans="1:7" ht="15" thickBot="1" x14ac:dyDescent="0.25">
      <c r="A284" s="147" t="s">
        <v>294</v>
      </c>
      <c r="B284" s="148" t="s">
        <v>295</v>
      </c>
      <c r="C284" s="170" t="s">
        <v>18</v>
      </c>
      <c r="D284" s="171"/>
      <c r="E284" s="172">
        <v>7</v>
      </c>
      <c r="F284" s="172">
        <v>9</v>
      </c>
      <c r="G284" s="173">
        <v>16</v>
      </c>
    </row>
    <row r="285" spans="1:7" ht="15" thickBot="1" x14ac:dyDescent="0.25">
      <c r="A285" s="153"/>
      <c r="B285" s="154"/>
      <c r="C285" s="155" t="s">
        <v>19</v>
      </c>
      <c r="D285" s="174"/>
      <c r="E285" s="172">
        <v>3</v>
      </c>
      <c r="F285" s="172">
        <v>3</v>
      </c>
      <c r="G285" s="173">
        <v>6</v>
      </c>
    </row>
    <row r="286" spans="1:7" ht="21.75" thickBot="1" x14ac:dyDescent="0.25">
      <c r="A286" s="153"/>
      <c r="B286" s="154"/>
      <c r="C286" s="155" t="s">
        <v>21</v>
      </c>
      <c r="D286" s="174"/>
      <c r="E286" s="178"/>
      <c r="F286" s="172">
        <v>2</v>
      </c>
      <c r="G286" s="173">
        <v>2</v>
      </c>
    </row>
    <row r="287" spans="1:7" ht="15" thickBot="1" x14ac:dyDescent="0.25">
      <c r="A287" s="153"/>
      <c r="B287" s="154"/>
      <c r="C287" s="155" t="s">
        <v>16</v>
      </c>
      <c r="D287" s="174"/>
      <c r="E287" s="172">
        <v>7</v>
      </c>
      <c r="F287" s="172">
        <v>13</v>
      </c>
      <c r="G287" s="173">
        <v>20</v>
      </c>
    </row>
    <row r="288" spans="1:7" ht="15" thickBot="1" x14ac:dyDescent="0.25">
      <c r="A288" s="153"/>
      <c r="B288" s="154"/>
      <c r="C288" s="155" t="s">
        <v>20</v>
      </c>
      <c r="D288" s="174"/>
      <c r="E288" s="172">
        <v>4</v>
      </c>
      <c r="F288" s="172">
        <v>6</v>
      </c>
      <c r="G288" s="173">
        <v>10</v>
      </c>
    </row>
    <row r="289" spans="1:7" ht="15" thickBot="1" x14ac:dyDescent="0.25">
      <c r="A289" s="153"/>
      <c r="B289" s="154"/>
      <c r="C289" s="155" t="s">
        <v>14</v>
      </c>
      <c r="D289" s="174"/>
      <c r="E289" s="172">
        <v>57</v>
      </c>
      <c r="F289" s="172">
        <v>48</v>
      </c>
      <c r="G289" s="173">
        <v>105</v>
      </c>
    </row>
    <row r="290" spans="1:7" ht="15" thickBot="1" x14ac:dyDescent="0.25">
      <c r="A290" s="153"/>
      <c r="B290" s="154"/>
      <c r="C290" s="155" t="s">
        <v>15</v>
      </c>
      <c r="D290" s="174"/>
      <c r="E290" s="172">
        <v>12</v>
      </c>
      <c r="F290" s="172">
        <v>12</v>
      </c>
      <c r="G290" s="173">
        <v>24</v>
      </c>
    </row>
    <row r="291" spans="1:7" ht="15" thickBot="1" x14ac:dyDescent="0.25">
      <c r="A291" s="153"/>
      <c r="B291" s="154"/>
      <c r="C291" s="155" t="s">
        <v>17</v>
      </c>
      <c r="D291" s="174"/>
      <c r="E291" s="172">
        <v>17</v>
      </c>
      <c r="F291" s="172">
        <v>8</v>
      </c>
      <c r="G291" s="173">
        <v>25</v>
      </c>
    </row>
    <row r="292" spans="1:7" ht="21.75" thickBot="1" x14ac:dyDescent="0.25">
      <c r="A292" s="153"/>
      <c r="B292" s="158"/>
      <c r="C292" s="159" t="s">
        <v>429</v>
      </c>
      <c r="D292" s="175"/>
      <c r="E292" s="176">
        <v>107</v>
      </c>
      <c r="F292" s="176">
        <v>101</v>
      </c>
      <c r="G292" s="176">
        <v>208</v>
      </c>
    </row>
    <row r="293" spans="1:7" ht="15" thickBot="1" x14ac:dyDescent="0.25">
      <c r="A293" s="153"/>
      <c r="B293" s="148" t="s">
        <v>296</v>
      </c>
      <c r="C293" s="149" t="s">
        <v>18</v>
      </c>
      <c r="D293" s="177"/>
      <c r="E293" s="172">
        <v>5</v>
      </c>
      <c r="F293" s="172">
        <v>7</v>
      </c>
      <c r="G293" s="173">
        <v>12</v>
      </c>
    </row>
    <row r="294" spans="1:7" ht="15" thickBot="1" x14ac:dyDescent="0.25">
      <c r="A294" s="153"/>
      <c r="B294" s="154"/>
      <c r="C294" s="155" t="s">
        <v>19</v>
      </c>
      <c r="D294" s="174"/>
      <c r="E294" s="172">
        <v>2</v>
      </c>
      <c r="F294" s="172">
        <v>6</v>
      </c>
      <c r="G294" s="173">
        <v>8</v>
      </c>
    </row>
    <row r="295" spans="1:7" ht="21.75" thickBot="1" x14ac:dyDescent="0.25">
      <c r="A295" s="153"/>
      <c r="B295" s="154"/>
      <c r="C295" s="155" t="s">
        <v>21</v>
      </c>
      <c r="D295" s="174"/>
      <c r="E295" s="178"/>
      <c r="F295" s="172">
        <v>1</v>
      </c>
      <c r="G295" s="173">
        <v>1</v>
      </c>
    </row>
    <row r="296" spans="1:7" ht="15" thickBot="1" x14ac:dyDescent="0.25">
      <c r="A296" s="153"/>
      <c r="B296" s="154"/>
      <c r="C296" s="155" t="s">
        <v>16</v>
      </c>
      <c r="D296" s="174"/>
      <c r="E296" s="172">
        <v>8</v>
      </c>
      <c r="F296" s="172">
        <v>14</v>
      </c>
      <c r="G296" s="173">
        <v>22</v>
      </c>
    </row>
    <row r="297" spans="1:7" ht="15" thickBot="1" x14ac:dyDescent="0.25">
      <c r="A297" s="153"/>
      <c r="B297" s="154"/>
      <c r="C297" s="155" t="s">
        <v>20</v>
      </c>
      <c r="D297" s="174"/>
      <c r="E297" s="172">
        <v>2</v>
      </c>
      <c r="F297" s="172">
        <v>1</v>
      </c>
      <c r="G297" s="173">
        <v>3</v>
      </c>
    </row>
    <row r="298" spans="1:7" ht="15" thickBot="1" x14ac:dyDescent="0.25">
      <c r="A298" s="153"/>
      <c r="B298" s="154"/>
      <c r="C298" s="155" t="s">
        <v>14</v>
      </c>
      <c r="D298" s="174"/>
      <c r="E298" s="172">
        <v>54</v>
      </c>
      <c r="F298" s="172">
        <v>67</v>
      </c>
      <c r="G298" s="173">
        <v>121</v>
      </c>
    </row>
    <row r="299" spans="1:7" ht="15" thickBot="1" x14ac:dyDescent="0.25">
      <c r="A299" s="153"/>
      <c r="B299" s="154"/>
      <c r="C299" s="155" t="s">
        <v>15</v>
      </c>
      <c r="D299" s="174"/>
      <c r="E299" s="172">
        <v>11</v>
      </c>
      <c r="F299" s="172">
        <v>13</v>
      </c>
      <c r="G299" s="173">
        <v>24</v>
      </c>
    </row>
    <row r="300" spans="1:7" ht="15" thickBot="1" x14ac:dyDescent="0.25">
      <c r="A300" s="153"/>
      <c r="B300" s="154"/>
      <c r="C300" s="155" t="s">
        <v>17</v>
      </c>
      <c r="D300" s="174"/>
      <c r="E300" s="172">
        <v>14</v>
      </c>
      <c r="F300" s="172">
        <v>15</v>
      </c>
      <c r="G300" s="173">
        <v>29</v>
      </c>
    </row>
    <row r="301" spans="1:7" ht="21.75" thickBot="1" x14ac:dyDescent="0.25">
      <c r="A301" s="153"/>
      <c r="B301" s="158"/>
      <c r="C301" s="159" t="s">
        <v>430</v>
      </c>
      <c r="D301" s="175"/>
      <c r="E301" s="176">
        <v>96</v>
      </c>
      <c r="F301" s="176">
        <v>124</v>
      </c>
      <c r="G301" s="176">
        <v>220</v>
      </c>
    </row>
    <row r="302" spans="1:7" ht="15" thickBot="1" x14ac:dyDescent="0.25">
      <c r="A302" s="153"/>
      <c r="B302" s="148" t="s">
        <v>297</v>
      </c>
      <c r="C302" s="149" t="s">
        <v>18</v>
      </c>
      <c r="D302" s="177"/>
      <c r="E302" s="172">
        <v>8</v>
      </c>
      <c r="F302" s="172">
        <v>15</v>
      </c>
      <c r="G302" s="173">
        <v>23</v>
      </c>
    </row>
    <row r="303" spans="1:7" ht="15" thickBot="1" x14ac:dyDescent="0.25">
      <c r="A303" s="153"/>
      <c r="B303" s="154"/>
      <c r="C303" s="155" t="s">
        <v>19</v>
      </c>
      <c r="D303" s="174"/>
      <c r="E303" s="172">
        <v>3</v>
      </c>
      <c r="F303" s="172">
        <v>5</v>
      </c>
      <c r="G303" s="173">
        <v>8</v>
      </c>
    </row>
    <row r="304" spans="1:7" ht="15" thickBot="1" x14ac:dyDescent="0.25">
      <c r="A304" s="153"/>
      <c r="B304" s="154"/>
      <c r="C304" s="155" t="s">
        <v>16</v>
      </c>
      <c r="D304" s="174"/>
      <c r="E304" s="172">
        <v>8</v>
      </c>
      <c r="F304" s="172">
        <v>21</v>
      </c>
      <c r="G304" s="173">
        <v>29</v>
      </c>
    </row>
    <row r="305" spans="1:7" ht="15" thickBot="1" x14ac:dyDescent="0.25">
      <c r="A305" s="153"/>
      <c r="B305" s="154"/>
      <c r="C305" s="155" t="s">
        <v>20</v>
      </c>
      <c r="D305" s="174"/>
      <c r="E305" s="172">
        <v>3</v>
      </c>
      <c r="F305" s="172">
        <v>2</v>
      </c>
      <c r="G305" s="173">
        <v>5</v>
      </c>
    </row>
    <row r="306" spans="1:7" ht="15" thickBot="1" x14ac:dyDescent="0.25">
      <c r="A306" s="153"/>
      <c r="B306" s="154"/>
      <c r="C306" s="155" t="s">
        <v>14</v>
      </c>
      <c r="D306" s="174"/>
      <c r="E306" s="172">
        <v>53</v>
      </c>
      <c r="F306" s="172">
        <v>63</v>
      </c>
      <c r="G306" s="173">
        <v>116</v>
      </c>
    </row>
    <row r="307" spans="1:7" ht="15" thickBot="1" x14ac:dyDescent="0.25">
      <c r="A307" s="153"/>
      <c r="B307" s="154"/>
      <c r="C307" s="155" t="s">
        <v>15</v>
      </c>
      <c r="D307" s="174"/>
      <c r="E307" s="172">
        <v>18</v>
      </c>
      <c r="F307" s="172">
        <v>8</v>
      </c>
      <c r="G307" s="173">
        <v>26</v>
      </c>
    </row>
    <row r="308" spans="1:7" ht="15" thickBot="1" x14ac:dyDescent="0.25">
      <c r="A308" s="153"/>
      <c r="B308" s="154"/>
      <c r="C308" s="155" t="s">
        <v>17</v>
      </c>
      <c r="D308" s="174"/>
      <c r="E308" s="172">
        <v>15</v>
      </c>
      <c r="F308" s="172">
        <v>13</v>
      </c>
      <c r="G308" s="173">
        <v>28</v>
      </c>
    </row>
    <row r="309" spans="1:7" ht="21.75" thickBot="1" x14ac:dyDescent="0.25">
      <c r="A309" s="153"/>
      <c r="B309" s="158"/>
      <c r="C309" s="159" t="s">
        <v>431</v>
      </c>
      <c r="D309" s="175"/>
      <c r="E309" s="176">
        <v>108</v>
      </c>
      <c r="F309" s="176">
        <v>127</v>
      </c>
      <c r="G309" s="176">
        <v>235</v>
      </c>
    </row>
    <row r="310" spans="1:7" ht="15" thickBot="1" x14ac:dyDescent="0.25">
      <c r="A310" s="153"/>
      <c r="B310" s="148" t="s">
        <v>298</v>
      </c>
      <c r="C310" s="149" t="s">
        <v>18</v>
      </c>
      <c r="D310" s="177"/>
      <c r="E310" s="172">
        <v>8</v>
      </c>
      <c r="F310" s="172">
        <v>8</v>
      </c>
      <c r="G310" s="173">
        <v>16</v>
      </c>
    </row>
    <row r="311" spans="1:7" ht="15" thickBot="1" x14ac:dyDescent="0.25">
      <c r="A311" s="153"/>
      <c r="B311" s="154"/>
      <c r="C311" s="155" t="s">
        <v>19</v>
      </c>
      <c r="D311" s="174"/>
      <c r="E311" s="172">
        <v>3</v>
      </c>
      <c r="F311" s="172">
        <v>3</v>
      </c>
      <c r="G311" s="173">
        <v>6</v>
      </c>
    </row>
    <row r="312" spans="1:7" ht="15" thickBot="1" x14ac:dyDescent="0.25">
      <c r="A312" s="153"/>
      <c r="B312" s="154"/>
      <c r="C312" s="155" t="s">
        <v>16</v>
      </c>
      <c r="D312" s="174"/>
      <c r="E312" s="172">
        <v>13</v>
      </c>
      <c r="F312" s="172">
        <v>12</v>
      </c>
      <c r="G312" s="173">
        <v>25</v>
      </c>
    </row>
    <row r="313" spans="1:7" ht="15" thickBot="1" x14ac:dyDescent="0.25">
      <c r="A313" s="153"/>
      <c r="B313" s="154"/>
      <c r="C313" s="155" t="s">
        <v>20</v>
      </c>
      <c r="D313" s="174"/>
      <c r="E313" s="172">
        <v>6</v>
      </c>
      <c r="F313" s="172">
        <v>2</v>
      </c>
      <c r="G313" s="173">
        <v>8</v>
      </c>
    </row>
    <row r="314" spans="1:7" ht="15" thickBot="1" x14ac:dyDescent="0.25">
      <c r="A314" s="153"/>
      <c r="B314" s="154"/>
      <c r="C314" s="155" t="s">
        <v>14</v>
      </c>
      <c r="D314" s="174"/>
      <c r="E314" s="172">
        <v>70</v>
      </c>
      <c r="F314" s="172">
        <v>60</v>
      </c>
      <c r="G314" s="173">
        <v>130</v>
      </c>
    </row>
    <row r="315" spans="1:7" ht="15" thickBot="1" x14ac:dyDescent="0.25">
      <c r="A315" s="153"/>
      <c r="B315" s="154"/>
      <c r="C315" s="155" t="s">
        <v>15</v>
      </c>
      <c r="D315" s="174"/>
      <c r="E315" s="172">
        <v>8</v>
      </c>
      <c r="F315" s="172">
        <v>16</v>
      </c>
      <c r="G315" s="173">
        <v>24</v>
      </c>
    </row>
    <row r="316" spans="1:7" ht="15" thickBot="1" x14ac:dyDescent="0.25">
      <c r="A316" s="153"/>
      <c r="B316" s="154"/>
      <c r="C316" s="155" t="s">
        <v>17</v>
      </c>
      <c r="D316" s="174"/>
      <c r="E316" s="172">
        <v>15</v>
      </c>
      <c r="F316" s="172">
        <v>7</v>
      </c>
      <c r="G316" s="173">
        <v>22</v>
      </c>
    </row>
    <row r="317" spans="1:7" ht="21.75" thickBot="1" x14ac:dyDescent="0.25">
      <c r="A317" s="153"/>
      <c r="B317" s="158"/>
      <c r="C317" s="159" t="s">
        <v>432</v>
      </c>
      <c r="D317" s="175"/>
      <c r="E317" s="176">
        <v>123</v>
      </c>
      <c r="F317" s="176">
        <v>108</v>
      </c>
      <c r="G317" s="176">
        <v>231</v>
      </c>
    </row>
    <row r="318" spans="1:7" ht="15" thickBot="1" x14ac:dyDescent="0.25">
      <c r="A318" s="153"/>
      <c r="B318" s="148" t="s">
        <v>299</v>
      </c>
      <c r="C318" s="149" t="s">
        <v>18</v>
      </c>
      <c r="D318" s="177"/>
      <c r="E318" s="172">
        <v>10</v>
      </c>
      <c r="F318" s="172">
        <v>6</v>
      </c>
      <c r="G318" s="173">
        <v>16</v>
      </c>
    </row>
    <row r="319" spans="1:7" ht="15" thickBot="1" x14ac:dyDescent="0.25">
      <c r="A319" s="153"/>
      <c r="B319" s="154"/>
      <c r="C319" s="155" t="s">
        <v>19</v>
      </c>
      <c r="D319" s="174"/>
      <c r="E319" s="172">
        <v>7</v>
      </c>
      <c r="F319" s="172">
        <v>5</v>
      </c>
      <c r="G319" s="173">
        <v>12</v>
      </c>
    </row>
    <row r="320" spans="1:7" ht="21.75" thickBot="1" x14ac:dyDescent="0.25">
      <c r="A320" s="153"/>
      <c r="B320" s="154"/>
      <c r="C320" s="155" t="s">
        <v>21</v>
      </c>
      <c r="D320" s="174"/>
      <c r="E320" s="172">
        <v>1</v>
      </c>
      <c r="F320" s="172">
        <v>1</v>
      </c>
      <c r="G320" s="173">
        <v>2</v>
      </c>
    </row>
    <row r="321" spans="1:7" ht="15" thickBot="1" x14ac:dyDescent="0.25">
      <c r="A321" s="153"/>
      <c r="B321" s="154"/>
      <c r="C321" s="155" t="s">
        <v>16</v>
      </c>
      <c r="D321" s="174"/>
      <c r="E321" s="172">
        <v>13</v>
      </c>
      <c r="F321" s="172">
        <v>13</v>
      </c>
      <c r="G321" s="173">
        <v>26</v>
      </c>
    </row>
    <row r="322" spans="1:7" ht="15" thickBot="1" x14ac:dyDescent="0.25">
      <c r="A322" s="153"/>
      <c r="B322" s="154"/>
      <c r="C322" s="155" t="s">
        <v>20</v>
      </c>
      <c r="D322" s="174"/>
      <c r="E322" s="172">
        <v>4</v>
      </c>
      <c r="F322" s="172">
        <v>5</v>
      </c>
      <c r="G322" s="173">
        <v>9</v>
      </c>
    </row>
    <row r="323" spans="1:7" ht="15" thickBot="1" x14ac:dyDescent="0.25">
      <c r="A323" s="153"/>
      <c r="B323" s="154"/>
      <c r="C323" s="155" t="s">
        <v>14</v>
      </c>
      <c r="D323" s="174"/>
      <c r="E323" s="172">
        <v>80</v>
      </c>
      <c r="F323" s="172">
        <v>75</v>
      </c>
      <c r="G323" s="173">
        <v>155</v>
      </c>
    </row>
    <row r="324" spans="1:7" ht="15" thickBot="1" x14ac:dyDescent="0.25">
      <c r="A324" s="153"/>
      <c r="B324" s="154"/>
      <c r="C324" s="155" t="s">
        <v>15</v>
      </c>
      <c r="D324" s="174"/>
      <c r="E324" s="172">
        <v>13</v>
      </c>
      <c r="F324" s="172">
        <v>10</v>
      </c>
      <c r="G324" s="173">
        <v>23</v>
      </c>
    </row>
    <row r="325" spans="1:7" ht="15" thickBot="1" x14ac:dyDescent="0.25">
      <c r="A325" s="153"/>
      <c r="B325" s="154"/>
      <c r="C325" s="155" t="s">
        <v>17</v>
      </c>
      <c r="D325" s="174"/>
      <c r="E325" s="172">
        <v>13</v>
      </c>
      <c r="F325" s="172">
        <v>23</v>
      </c>
      <c r="G325" s="173">
        <v>36</v>
      </c>
    </row>
    <row r="326" spans="1:7" ht="21.75" thickBot="1" x14ac:dyDescent="0.25">
      <c r="A326" s="153"/>
      <c r="B326" s="158"/>
      <c r="C326" s="159" t="s">
        <v>433</v>
      </c>
      <c r="D326" s="175"/>
      <c r="E326" s="176">
        <v>141</v>
      </c>
      <c r="F326" s="176">
        <v>138</v>
      </c>
      <c r="G326" s="176">
        <v>279</v>
      </c>
    </row>
    <row r="327" spans="1:7" ht="31.5" x14ac:dyDescent="0.2">
      <c r="A327" s="153"/>
      <c r="B327" s="162" t="s">
        <v>300</v>
      </c>
      <c r="C327" s="163"/>
      <c r="D327" s="167"/>
      <c r="E327" s="179">
        <v>575</v>
      </c>
      <c r="F327" s="180">
        <v>598</v>
      </c>
      <c r="G327" s="180">
        <v>1173</v>
      </c>
    </row>
    <row r="328" spans="1:7" ht="15" thickBot="1" x14ac:dyDescent="0.25">
      <c r="A328" s="165"/>
      <c r="B328" s="166"/>
      <c r="C328" s="163"/>
      <c r="D328" s="167"/>
      <c r="E328" s="168"/>
      <c r="F328" s="169"/>
      <c r="G328" s="169"/>
    </row>
    <row r="329" spans="1:7" ht="15" thickBot="1" x14ac:dyDescent="0.25">
      <c r="A329" s="147" t="s">
        <v>301</v>
      </c>
      <c r="B329" s="148" t="s">
        <v>302</v>
      </c>
      <c r="C329" s="170" t="s">
        <v>18</v>
      </c>
      <c r="D329" s="171"/>
      <c r="E329" s="172">
        <v>12</v>
      </c>
      <c r="F329" s="172">
        <v>8</v>
      </c>
      <c r="G329" s="173">
        <v>20</v>
      </c>
    </row>
    <row r="330" spans="1:7" ht="15" thickBot="1" x14ac:dyDescent="0.25">
      <c r="A330" s="153"/>
      <c r="B330" s="154"/>
      <c r="C330" s="155" t="s">
        <v>19</v>
      </c>
      <c r="D330" s="174"/>
      <c r="E330" s="172">
        <v>6</v>
      </c>
      <c r="F330" s="172">
        <v>3</v>
      </c>
      <c r="G330" s="173">
        <v>9</v>
      </c>
    </row>
    <row r="331" spans="1:7" ht="21.75" thickBot="1" x14ac:dyDescent="0.25">
      <c r="A331" s="153"/>
      <c r="B331" s="154"/>
      <c r="C331" s="155" t="s">
        <v>21</v>
      </c>
      <c r="D331" s="174"/>
      <c r="E331" s="178"/>
      <c r="F331" s="172">
        <v>3</v>
      </c>
      <c r="G331" s="173">
        <v>3</v>
      </c>
    </row>
    <row r="332" spans="1:7" ht="15" thickBot="1" x14ac:dyDescent="0.25">
      <c r="A332" s="153"/>
      <c r="B332" s="154"/>
      <c r="C332" s="155" t="s">
        <v>16</v>
      </c>
      <c r="D332" s="174"/>
      <c r="E332" s="172">
        <v>16</v>
      </c>
      <c r="F332" s="172">
        <v>11</v>
      </c>
      <c r="G332" s="173">
        <v>27</v>
      </c>
    </row>
    <row r="333" spans="1:7" ht="15" thickBot="1" x14ac:dyDescent="0.25">
      <c r="A333" s="153"/>
      <c r="B333" s="154"/>
      <c r="C333" s="155" t="s">
        <v>20</v>
      </c>
      <c r="D333" s="174"/>
      <c r="E333" s="172">
        <v>5</v>
      </c>
      <c r="F333" s="172">
        <v>5</v>
      </c>
      <c r="G333" s="173">
        <v>10</v>
      </c>
    </row>
    <row r="334" spans="1:7" ht="15" thickBot="1" x14ac:dyDescent="0.25">
      <c r="A334" s="153"/>
      <c r="B334" s="154"/>
      <c r="C334" s="155" t="s">
        <v>14</v>
      </c>
      <c r="D334" s="174"/>
      <c r="E334" s="172">
        <v>56</v>
      </c>
      <c r="F334" s="172">
        <v>67</v>
      </c>
      <c r="G334" s="173">
        <v>123</v>
      </c>
    </row>
    <row r="335" spans="1:7" ht="15" thickBot="1" x14ac:dyDescent="0.25">
      <c r="A335" s="153"/>
      <c r="B335" s="154"/>
      <c r="C335" s="155" t="s">
        <v>15</v>
      </c>
      <c r="D335" s="174"/>
      <c r="E335" s="172">
        <v>14</v>
      </c>
      <c r="F335" s="172">
        <v>17</v>
      </c>
      <c r="G335" s="173">
        <v>31</v>
      </c>
    </row>
    <row r="336" spans="1:7" ht="15" thickBot="1" x14ac:dyDescent="0.25">
      <c r="A336" s="153"/>
      <c r="B336" s="154"/>
      <c r="C336" s="155" t="s">
        <v>17</v>
      </c>
      <c r="D336" s="174"/>
      <c r="E336" s="172">
        <v>17</v>
      </c>
      <c r="F336" s="172">
        <v>11</v>
      </c>
      <c r="G336" s="173">
        <v>28</v>
      </c>
    </row>
    <row r="337" spans="1:7" ht="21.75" thickBot="1" x14ac:dyDescent="0.25">
      <c r="A337" s="153"/>
      <c r="B337" s="158"/>
      <c r="C337" s="159" t="s">
        <v>434</v>
      </c>
      <c r="D337" s="175"/>
      <c r="E337" s="176">
        <v>126</v>
      </c>
      <c r="F337" s="176">
        <v>125</v>
      </c>
      <c r="G337" s="176">
        <v>251</v>
      </c>
    </row>
    <row r="338" spans="1:7" ht="15" thickBot="1" x14ac:dyDescent="0.25">
      <c r="A338" s="153"/>
      <c r="B338" s="148" t="s">
        <v>303</v>
      </c>
      <c r="C338" s="149" t="s">
        <v>18</v>
      </c>
      <c r="D338" s="177"/>
      <c r="E338" s="172">
        <v>7</v>
      </c>
      <c r="F338" s="172">
        <v>3</v>
      </c>
      <c r="G338" s="173">
        <v>10</v>
      </c>
    </row>
    <row r="339" spans="1:7" ht="15" thickBot="1" x14ac:dyDescent="0.25">
      <c r="A339" s="153"/>
      <c r="B339" s="154"/>
      <c r="C339" s="155" t="s">
        <v>19</v>
      </c>
      <c r="D339" s="174"/>
      <c r="E339" s="172">
        <v>6</v>
      </c>
      <c r="F339" s="172">
        <v>2</v>
      </c>
      <c r="G339" s="173">
        <v>8</v>
      </c>
    </row>
    <row r="340" spans="1:7" ht="21.75" thickBot="1" x14ac:dyDescent="0.25">
      <c r="A340" s="153"/>
      <c r="B340" s="154"/>
      <c r="C340" s="155" t="s">
        <v>21</v>
      </c>
      <c r="D340" s="174"/>
      <c r="E340" s="178"/>
      <c r="F340" s="172">
        <v>2</v>
      </c>
      <c r="G340" s="173">
        <v>2</v>
      </c>
    </row>
    <row r="341" spans="1:7" ht="15" thickBot="1" x14ac:dyDescent="0.25">
      <c r="A341" s="153"/>
      <c r="B341" s="154"/>
      <c r="C341" s="155" t="s">
        <v>16</v>
      </c>
      <c r="D341" s="174"/>
      <c r="E341" s="172">
        <v>11</v>
      </c>
      <c r="F341" s="172">
        <v>11</v>
      </c>
      <c r="G341" s="173">
        <v>22</v>
      </c>
    </row>
    <row r="342" spans="1:7" ht="15" thickBot="1" x14ac:dyDescent="0.25">
      <c r="A342" s="153"/>
      <c r="B342" s="154"/>
      <c r="C342" s="155" t="s">
        <v>20</v>
      </c>
      <c r="D342" s="174"/>
      <c r="E342" s="172">
        <v>3</v>
      </c>
      <c r="F342" s="172">
        <v>3</v>
      </c>
      <c r="G342" s="173">
        <v>6</v>
      </c>
    </row>
    <row r="343" spans="1:7" ht="15" thickBot="1" x14ac:dyDescent="0.25">
      <c r="A343" s="153"/>
      <c r="B343" s="154"/>
      <c r="C343" s="155" t="s">
        <v>14</v>
      </c>
      <c r="D343" s="174"/>
      <c r="E343" s="172">
        <v>78</v>
      </c>
      <c r="F343" s="172">
        <v>71</v>
      </c>
      <c r="G343" s="173">
        <v>149</v>
      </c>
    </row>
    <row r="344" spans="1:7" ht="15" thickBot="1" x14ac:dyDescent="0.25">
      <c r="A344" s="153"/>
      <c r="B344" s="154"/>
      <c r="C344" s="155" t="s">
        <v>15</v>
      </c>
      <c r="D344" s="174"/>
      <c r="E344" s="172">
        <v>8</v>
      </c>
      <c r="F344" s="172">
        <v>12</v>
      </c>
      <c r="G344" s="173">
        <v>20</v>
      </c>
    </row>
    <row r="345" spans="1:7" ht="15" thickBot="1" x14ac:dyDescent="0.25">
      <c r="A345" s="153"/>
      <c r="B345" s="154"/>
      <c r="C345" s="155" t="s">
        <v>17</v>
      </c>
      <c r="D345" s="174"/>
      <c r="E345" s="172">
        <v>14</v>
      </c>
      <c r="F345" s="172">
        <v>8</v>
      </c>
      <c r="G345" s="173">
        <v>22</v>
      </c>
    </row>
    <row r="346" spans="1:7" ht="21.75" thickBot="1" x14ac:dyDescent="0.25">
      <c r="A346" s="153"/>
      <c r="B346" s="158"/>
      <c r="C346" s="159" t="s">
        <v>435</v>
      </c>
      <c r="D346" s="175"/>
      <c r="E346" s="176">
        <v>127</v>
      </c>
      <c r="F346" s="176">
        <v>112</v>
      </c>
      <c r="G346" s="176">
        <v>239</v>
      </c>
    </row>
    <row r="347" spans="1:7" ht="15" thickBot="1" x14ac:dyDescent="0.25">
      <c r="A347" s="153"/>
      <c r="B347" s="148" t="s">
        <v>304</v>
      </c>
      <c r="C347" s="149" t="s">
        <v>18</v>
      </c>
      <c r="D347" s="177"/>
      <c r="E347" s="172">
        <v>4</v>
      </c>
      <c r="F347" s="172">
        <v>9</v>
      </c>
      <c r="G347" s="173">
        <v>13</v>
      </c>
    </row>
    <row r="348" spans="1:7" ht="15" thickBot="1" x14ac:dyDescent="0.25">
      <c r="A348" s="153"/>
      <c r="B348" s="154"/>
      <c r="C348" s="155" t="s">
        <v>19</v>
      </c>
      <c r="D348" s="174"/>
      <c r="E348" s="172">
        <v>3</v>
      </c>
      <c r="F348" s="172">
        <v>3</v>
      </c>
      <c r="G348" s="173">
        <v>6</v>
      </c>
    </row>
    <row r="349" spans="1:7" ht="21.75" thickBot="1" x14ac:dyDescent="0.25">
      <c r="A349" s="153"/>
      <c r="B349" s="154"/>
      <c r="C349" s="155" t="s">
        <v>21</v>
      </c>
      <c r="D349" s="174"/>
      <c r="E349" s="172">
        <v>6</v>
      </c>
      <c r="F349" s="172">
        <v>3</v>
      </c>
      <c r="G349" s="173">
        <v>9</v>
      </c>
    </row>
    <row r="350" spans="1:7" ht="15" thickBot="1" x14ac:dyDescent="0.25">
      <c r="A350" s="153"/>
      <c r="B350" s="154"/>
      <c r="C350" s="155" t="s">
        <v>16</v>
      </c>
      <c r="D350" s="174"/>
      <c r="E350" s="172">
        <v>16</v>
      </c>
      <c r="F350" s="172">
        <v>13</v>
      </c>
      <c r="G350" s="173">
        <v>29</v>
      </c>
    </row>
    <row r="351" spans="1:7" ht="15" thickBot="1" x14ac:dyDescent="0.25">
      <c r="A351" s="153"/>
      <c r="B351" s="154"/>
      <c r="C351" s="155" t="s">
        <v>20</v>
      </c>
      <c r="D351" s="174"/>
      <c r="E351" s="172">
        <v>3</v>
      </c>
      <c r="F351" s="172">
        <v>4</v>
      </c>
      <c r="G351" s="173">
        <v>7</v>
      </c>
    </row>
    <row r="352" spans="1:7" ht="15" thickBot="1" x14ac:dyDescent="0.25">
      <c r="A352" s="153"/>
      <c r="B352" s="154"/>
      <c r="C352" s="155" t="s">
        <v>14</v>
      </c>
      <c r="D352" s="174"/>
      <c r="E352" s="172">
        <v>66</v>
      </c>
      <c r="F352" s="172">
        <v>77</v>
      </c>
      <c r="G352" s="173">
        <v>143</v>
      </c>
    </row>
    <row r="353" spans="1:7" ht="15" thickBot="1" x14ac:dyDescent="0.25">
      <c r="A353" s="153"/>
      <c r="B353" s="154"/>
      <c r="C353" s="155" t="s">
        <v>15</v>
      </c>
      <c r="D353" s="174"/>
      <c r="E353" s="172">
        <v>15</v>
      </c>
      <c r="F353" s="172">
        <v>10</v>
      </c>
      <c r="G353" s="173">
        <v>25</v>
      </c>
    </row>
    <row r="354" spans="1:7" ht="15" thickBot="1" x14ac:dyDescent="0.25">
      <c r="A354" s="153"/>
      <c r="B354" s="154"/>
      <c r="C354" s="155" t="s">
        <v>17</v>
      </c>
      <c r="D354" s="174"/>
      <c r="E354" s="172">
        <v>16</v>
      </c>
      <c r="F354" s="172">
        <v>11</v>
      </c>
      <c r="G354" s="173">
        <v>27</v>
      </c>
    </row>
    <row r="355" spans="1:7" ht="21.75" thickBot="1" x14ac:dyDescent="0.25">
      <c r="A355" s="153"/>
      <c r="B355" s="158"/>
      <c r="C355" s="159" t="s">
        <v>436</v>
      </c>
      <c r="D355" s="175"/>
      <c r="E355" s="176">
        <v>129</v>
      </c>
      <c r="F355" s="176">
        <v>130</v>
      </c>
      <c r="G355" s="176">
        <v>259</v>
      </c>
    </row>
    <row r="356" spans="1:7" ht="15" thickBot="1" x14ac:dyDescent="0.25">
      <c r="A356" s="153"/>
      <c r="B356" s="148" t="s">
        <v>305</v>
      </c>
      <c r="C356" s="149" t="s">
        <v>18</v>
      </c>
      <c r="D356" s="177"/>
      <c r="E356" s="172">
        <v>8</v>
      </c>
      <c r="F356" s="172">
        <v>3</v>
      </c>
      <c r="G356" s="173">
        <v>11</v>
      </c>
    </row>
    <row r="357" spans="1:7" ht="15" thickBot="1" x14ac:dyDescent="0.25">
      <c r="A357" s="153"/>
      <c r="B357" s="154"/>
      <c r="C357" s="155" t="s">
        <v>19</v>
      </c>
      <c r="D357" s="174"/>
      <c r="E357" s="172">
        <v>3</v>
      </c>
      <c r="F357" s="172">
        <v>2</v>
      </c>
      <c r="G357" s="173">
        <v>5</v>
      </c>
    </row>
    <row r="358" spans="1:7" ht="21.75" thickBot="1" x14ac:dyDescent="0.25">
      <c r="A358" s="153"/>
      <c r="B358" s="154"/>
      <c r="C358" s="155" t="s">
        <v>21</v>
      </c>
      <c r="D358" s="174"/>
      <c r="E358" s="172">
        <v>1</v>
      </c>
      <c r="F358" s="172">
        <v>2</v>
      </c>
      <c r="G358" s="173">
        <v>3</v>
      </c>
    </row>
    <row r="359" spans="1:7" ht="15" thickBot="1" x14ac:dyDescent="0.25">
      <c r="A359" s="153"/>
      <c r="B359" s="154"/>
      <c r="C359" s="155" t="s">
        <v>16</v>
      </c>
      <c r="D359" s="174"/>
      <c r="E359" s="172">
        <v>9</v>
      </c>
      <c r="F359" s="172">
        <v>13</v>
      </c>
      <c r="G359" s="173">
        <v>22</v>
      </c>
    </row>
    <row r="360" spans="1:7" ht="15" thickBot="1" x14ac:dyDescent="0.25">
      <c r="A360" s="153"/>
      <c r="B360" s="154"/>
      <c r="C360" s="155" t="s">
        <v>20</v>
      </c>
      <c r="D360" s="174"/>
      <c r="E360" s="172">
        <v>6</v>
      </c>
      <c r="F360" s="172">
        <v>2</v>
      </c>
      <c r="G360" s="173">
        <v>8</v>
      </c>
    </row>
    <row r="361" spans="1:7" ht="15" thickBot="1" x14ac:dyDescent="0.25">
      <c r="A361" s="153"/>
      <c r="B361" s="154"/>
      <c r="C361" s="155" t="s">
        <v>14</v>
      </c>
      <c r="D361" s="174"/>
      <c r="E361" s="172">
        <v>78</v>
      </c>
      <c r="F361" s="172">
        <v>63</v>
      </c>
      <c r="G361" s="173">
        <v>141</v>
      </c>
    </row>
    <row r="362" spans="1:7" ht="15" thickBot="1" x14ac:dyDescent="0.25">
      <c r="A362" s="153"/>
      <c r="B362" s="154"/>
      <c r="C362" s="155" t="s">
        <v>15</v>
      </c>
      <c r="D362" s="174"/>
      <c r="E362" s="172">
        <v>13</v>
      </c>
      <c r="F362" s="172">
        <v>17</v>
      </c>
      <c r="G362" s="173">
        <v>30</v>
      </c>
    </row>
    <row r="363" spans="1:7" ht="15" thickBot="1" x14ac:dyDescent="0.25">
      <c r="A363" s="153"/>
      <c r="B363" s="154"/>
      <c r="C363" s="155" t="s">
        <v>17</v>
      </c>
      <c r="D363" s="174"/>
      <c r="E363" s="172">
        <v>14</v>
      </c>
      <c r="F363" s="172">
        <v>20</v>
      </c>
      <c r="G363" s="173">
        <v>34</v>
      </c>
    </row>
    <row r="364" spans="1:7" ht="21.75" thickBot="1" x14ac:dyDescent="0.25">
      <c r="A364" s="153"/>
      <c r="B364" s="158"/>
      <c r="C364" s="159" t="s">
        <v>437</v>
      </c>
      <c r="D364" s="175"/>
      <c r="E364" s="176">
        <v>132</v>
      </c>
      <c r="F364" s="176">
        <v>122</v>
      </c>
      <c r="G364" s="176">
        <v>254</v>
      </c>
    </row>
    <row r="365" spans="1:7" ht="15" thickBot="1" x14ac:dyDescent="0.25">
      <c r="A365" s="153"/>
      <c r="B365" s="148" t="s">
        <v>306</v>
      </c>
      <c r="C365" s="149" t="s">
        <v>18</v>
      </c>
      <c r="D365" s="177"/>
      <c r="E365" s="172">
        <v>10</v>
      </c>
      <c r="F365" s="172">
        <v>6</v>
      </c>
      <c r="G365" s="173">
        <v>16</v>
      </c>
    </row>
    <row r="366" spans="1:7" ht="15" thickBot="1" x14ac:dyDescent="0.25">
      <c r="A366" s="153"/>
      <c r="B366" s="154"/>
      <c r="C366" s="155" t="s">
        <v>19</v>
      </c>
      <c r="D366" s="174"/>
      <c r="E366" s="172">
        <v>3</v>
      </c>
      <c r="F366" s="172">
        <v>2</v>
      </c>
      <c r="G366" s="173">
        <v>5</v>
      </c>
    </row>
    <row r="367" spans="1:7" ht="21.75" thickBot="1" x14ac:dyDescent="0.25">
      <c r="A367" s="153"/>
      <c r="B367" s="154"/>
      <c r="C367" s="155" t="s">
        <v>21</v>
      </c>
      <c r="D367" s="174"/>
      <c r="E367" s="172">
        <v>1</v>
      </c>
      <c r="F367" s="178"/>
      <c r="G367" s="173">
        <v>1</v>
      </c>
    </row>
    <row r="368" spans="1:7" ht="15" thickBot="1" x14ac:dyDescent="0.25">
      <c r="A368" s="153"/>
      <c r="B368" s="154"/>
      <c r="C368" s="155" t="s">
        <v>16</v>
      </c>
      <c r="D368" s="174"/>
      <c r="E368" s="172">
        <v>14</v>
      </c>
      <c r="F368" s="172">
        <v>13</v>
      </c>
      <c r="G368" s="173">
        <v>27</v>
      </c>
    </row>
    <row r="369" spans="1:7" ht="15" thickBot="1" x14ac:dyDescent="0.25">
      <c r="A369" s="153"/>
      <c r="B369" s="154"/>
      <c r="C369" s="155" t="s">
        <v>20</v>
      </c>
      <c r="D369" s="174"/>
      <c r="E369" s="172">
        <v>4</v>
      </c>
      <c r="F369" s="172">
        <v>5</v>
      </c>
      <c r="G369" s="173">
        <v>9</v>
      </c>
    </row>
    <row r="370" spans="1:7" ht="15" thickBot="1" x14ac:dyDescent="0.25">
      <c r="A370" s="153"/>
      <c r="B370" s="154"/>
      <c r="C370" s="155" t="s">
        <v>14</v>
      </c>
      <c r="D370" s="174"/>
      <c r="E370" s="172">
        <v>72</v>
      </c>
      <c r="F370" s="172">
        <v>78</v>
      </c>
      <c r="G370" s="173">
        <v>150</v>
      </c>
    </row>
    <row r="371" spans="1:7" ht="15" thickBot="1" x14ac:dyDescent="0.25">
      <c r="A371" s="153"/>
      <c r="B371" s="154"/>
      <c r="C371" s="155" t="s">
        <v>15</v>
      </c>
      <c r="D371" s="174"/>
      <c r="E371" s="172">
        <v>15</v>
      </c>
      <c r="F371" s="172">
        <v>14</v>
      </c>
      <c r="G371" s="173">
        <v>29</v>
      </c>
    </row>
    <row r="372" spans="1:7" ht="15" thickBot="1" x14ac:dyDescent="0.25">
      <c r="A372" s="153"/>
      <c r="B372" s="154"/>
      <c r="C372" s="155" t="s">
        <v>17</v>
      </c>
      <c r="D372" s="174"/>
      <c r="E372" s="172">
        <v>21</v>
      </c>
      <c r="F372" s="172">
        <v>20</v>
      </c>
      <c r="G372" s="173">
        <v>41</v>
      </c>
    </row>
    <row r="373" spans="1:7" ht="21.75" thickBot="1" x14ac:dyDescent="0.25">
      <c r="A373" s="153"/>
      <c r="B373" s="158"/>
      <c r="C373" s="159" t="s">
        <v>438</v>
      </c>
      <c r="D373" s="175"/>
      <c r="E373" s="176">
        <v>140</v>
      </c>
      <c r="F373" s="176">
        <v>138</v>
      </c>
      <c r="G373" s="176">
        <v>278</v>
      </c>
    </row>
    <row r="374" spans="1:7" ht="31.5" x14ac:dyDescent="0.2">
      <c r="A374" s="153"/>
      <c r="B374" s="162" t="s">
        <v>307</v>
      </c>
      <c r="C374" s="163"/>
      <c r="D374" s="167"/>
      <c r="E374" s="179">
        <v>654</v>
      </c>
      <c r="F374" s="180">
        <v>627</v>
      </c>
      <c r="G374" s="180">
        <v>1281</v>
      </c>
    </row>
    <row r="375" spans="1:7" ht="15" thickBot="1" x14ac:dyDescent="0.25">
      <c r="A375" s="165"/>
      <c r="B375" s="166"/>
      <c r="C375" s="163"/>
      <c r="D375" s="167"/>
      <c r="E375" s="168"/>
      <c r="F375" s="169"/>
      <c r="G375" s="169"/>
    </row>
    <row r="376" spans="1:7" ht="15" thickBot="1" x14ac:dyDescent="0.25">
      <c r="A376" s="147" t="s">
        <v>308</v>
      </c>
      <c r="B376" s="148" t="s">
        <v>309</v>
      </c>
      <c r="C376" s="170" t="s">
        <v>18</v>
      </c>
      <c r="D376" s="171"/>
      <c r="E376" s="172">
        <v>7</v>
      </c>
      <c r="F376" s="172">
        <v>7</v>
      </c>
      <c r="G376" s="173">
        <v>14</v>
      </c>
    </row>
    <row r="377" spans="1:7" ht="15" thickBot="1" x14ac:dyDescent="0.25">
      <c r="A377" s="153"/>
      <c r="B377" s="154"/>
      <c r="C377" s="155" t="s">
        <v>19</v>
      </c>
      <c r="D377" s="174"/>
      <c r="E377" s="172">
        <v>2</v>
      </c>
      <c r="F377" s="172">
        <v>5</v>
      </c>
      <c r="G377" s="173">
        <v>7</v>
      </c>
    </row>
    <row r="378" spans="1:7" ht="21.75" thickBot="1" x14ac:dyDescent="0.25">
      <c r="A378" s="153"/>
      <c r="B378" s="154"/>
      <c r="C378" s="155" t="s">
        <v>21</v>
      </c>
      <c r="D378" s="174"/>
      <c r="E378" s="178"/>
      <c r="F378" s="172">
        <v>2</v>
      </c>
      <c r="G378" s="173">
        <v>2</v>
      </c>
    </row>
    <row r="379" spans="1:7" ht="15" thickBot="1" x14ac:dyDescent="0.25">
      <c r="A379" s="153"/>
      <c r="B379" s="154"/>
      <c r="C379" s="155" t="s">
        <v>16</v>
      </c>
      <c r="D379" s="174"/>
      <c r="E379" s="172">
        <v>15</v>
      </c>
      <c r="F379" s="172">
        <v>9</v>
      </c>
      <c r="G379" s="173">
        <v>24</v>
      </c>
    </row>
    <row r="380" spans="1:7" ht="15" thickBot="1" x14ac:dyDescent="0.25">
      <c r="A380" s="153"/>
      <c r="B380" s="154"/>
      <c r="C380" s="155" t="s">
        <v>20</v>
      </c>
      <c r="D380" s="174"/>
      <c r="E380" s="172">
        <v>5</v>
      </c>
      <c r="F380" s="172">
        <v>10</v>
      </c>
      <c r="G380" s="173">
        <v>15</v>
      </c>
    </row>
    <row r="381" spans="1:7" ht="15" thickBot="1" x14ac:dyDescent="0.25">
      <c r="A381" s="153"/>
      <c r="B381" s="154"/>
      <c r="C381" s="155" t="s">
        <v>14</v>
      </c>
      <c r="D381" s="174"/>
      <c r="E381" s="172">
        <v>65</v>
      </c>
      <c r="F381" s="172">
        <v>65</v>
      </c>
      <c r="G381" s="173">
        <v>130</v>
      </c>
    </row>
    <row r="382" spans="1:7" ht="15" thickBot="1" x14ac:dyDescent="0.25">
      <c r="A382" s="153"/>
      <c r="B382" s="154"/>
      <c r="C382" s="155" t="s">
        <v>15</v>
      </c>
      <c r="D382" s="174"/>
      <c r="E382" s="172">
        <v>8</v>
      </c>
      <c r="F382" s="172">
        <v>12</v>
      </c>
      <c r="G382" s="173">
        <v>20</v>
      </c>
    </row>
    <row r="383" spans="1:7" ht="15" thickBot="1" x14ac:dyDescent="0.25">
      <c r="A383" s="153"/>
      <c r="B383" s="154"/>
      <c r="C383" s="155" t="s">
        <v>17</v>
      </c>
      <c r="D383" s="174"/>
      <c r="E383" s="172">
        <v>17</v>
      </c>
      <c r="F383" s="172">
        <v>17</v>
      </c>
      <c r="G383" s="173">
        <v>34</v>
      </c>
    </row>
    <row r="384" spans="1:7" ht="21.75" thickBot="1" x14ac:dyDescent="0.25">
      <c r="A384" s="153"/>
      <c r="B384" s="158"/>
      <c r="C384" s="159" t="s">
        <v>439</v>
      </c>
      <c r="D384" s="175"/>
      <c r="E384" s="176">
        <v>119</v>
      </c>
      <c r="F384" s="176">
        <v>127</v>
      </c>
      <c r="G384" s="176">
        <v>246</v>
      </c>
    </row>
    <row r="385" spans="1:7" ht="15" thickBot="1" x14ac:dyDescent="0.25">
      <c r="A385" s="153"/>
      <c r="B385" s="148" t="s">
        <v>310</v>
      </c>
      <c r="C385" s="149" t="s">
        <v>18</v>
      </c>
      <c r="D385" s="177"/>
      <c r="E385" s="172">
        <v>4</v>
      </c>
      <c r="F385" s="172">
        <v>8</v>
      </c>
      <c r="G385" s="173">
        <v>12</v>
      </c>
    </row>
    <row r="386" spans="1:7" ht="15" thickBot="1" x14ac:dyDescent="0.25">
      <c r="A386" s="153"/>
      <c r="B386" s="154"/>
      <c r="C386" s="155" t="s">
        <v>19</v>
      </c>
      <c r="D386" s="174"/>
      <c r="E386" s="172">
        <v>3</v>
      </c>
      <c r="F386" s="172">
        <v>6</v>
      </c>
      <c r="G386" s="173">
        <v>9</v>
      </c>
    </row>
    <row r="387" spans="1:7" ht="21.75" thickBot="1" x14ac:dyDescent="0.25">
      <c r="A387" s="153"/>
      <c r="B387" s="154"/>
      <c r="C387" s="155" t="s">
        <v>21</v>
      </c>
      <c r="D387" s="174"/>
      <c r="E387" s="172">
        <v>2</v>
      </c>
      <c r="F387" s="178"/>
      <c r="G387" s="173">
        <v>2</v>
      </c>
    </row>
    <row r="388" spans="1:7" ht="15" thickBot="1" x14ac:dyDescent="0.25">
      <c r="A388" s="153"/>
      <c r="B388" s="154"/>
      <c r="C388" s="155" t="s">
        <v>16</v>
      </c>
      <c r="D388" s="174"/>
      <c r="E388" s="172">
        <v>14</v>
      </c>
      <c r="F388" s="172">
        <v>15</v>
      </c>
      <c r="G388" s="173">
        <v>29</v>
      </c>
    </row>
    <row r="389" spans="1:7" ht="15" thickBot="1" x14ac:dyDescent="0.25">
      <c r="A389" s="153"/>
      <c r="B389" s="154"/>
      <c r="C389" s="155" t="s">
        <v>20</v>
      </c>
      <c r="D389" s="174"/>
      <c r="E389" s="172">
        <v>5</v>
      </c>
      <c r="F389" s="172">
        <v>4</v>
      </c>
      <c r="G389" s="173">
        <v>9</v>
      </c>
    </row>
    <row r="390" spans="1:7" ht="15" thickBot="1" x14ac:dyDescent="0.25">
      <c r="A390" s="153"/>
      <c r="B390" s="154"/>
      <c r="C390" s="155" t="s">
        <v>14</v>
      </c>
      <c r="D390" s="174"/>
      <c r="E390" s="172">
        <v>55</v>
      </c>
      <c r="F390" s="172">
        <v>65</v>
      </c>
      <c r="G390" s="173">
        <v>120</v>
      </c>
    </row>
    <row r="391" spans="1:7" ht="15" thickBot="1" x14ac:dyDescent="0.25">
      <c r="A391" s="153"/>
      <c r="B391" s="154"/>
      <c r="C391" s="155" t="s">
        <v>15</v>
      </c>
      <c r="D391" s="174"/>
      <c r="E391" s="172">
        <v>12</v>
      </c>
      <c r="F391" s="172">
        <v>13</v>
      </c>
      <c r="G391" s="173">
        <v>25</v>
      </c>
    </row>
    <row r="392" spans="1:7" ht="15" thickBot="1" x14ac:dyDescent="0.25">
      <c r="A392" s="153"/>
      <c r="B392" s="154"/>
      <c r="C392" s="155" t="s">
        <v>17</v>
      </c>
      <c r="D392" s="174"/>
      <c r="E392" s="172">
        <v>9</v>
      </c>
      <c r="F392" s="172">
        <v>20</v>
      </c>
      <c r="G392" s="173">
        <v>29</v>
      </c>
    </row>
    <row r="393" spans="1:7" ht="21.75" thickBot="1" x14ac:dyDescent="0.25">
      <c r="A393" s="153"/>
      <c r="B393" s="158"/>
      <c r="C393" s="159" t="s">
        <v>440</v>
      </c>
      <c r="D393" s="175"/>
      <c r="E393" s="176">
        <v>104</v>
      </c>
      <c r="F393" s="176">
        <v>131</v>
      </c>
      <c r="G393" s="176">
        <v>235</v>
      </c>
    </row>
    <row r="394" spans="1:7" ht="15" thickBot="1" x14ac:dyDescent="0.25">
      <c r="A394" s="153"/>
      <c r="B394" s="148" t="s">
        <v>311</v>
      </c>
      <c r="C394" s="149" t="s">
        <v>18</v>
      </c>
      <c r="D394" s="177"/>
      <c r="E394" s="172">
        <v>9</v>
      </c>
      <c r="F394" s="172">
        <v>11</v>
      </c>
      <c r="G394" s="173">
        <v>20</v>
      </c>
    </row>
    <row r="395" spans="1:7" ht="15" thickBot="1" x14ac:dyDescent="0.25">
      <c r="A395" s="153"/>
      <c r="B395" s="154"/>
      <c r="C395" s="155" t="s">
        <v>19</v>
      </c>
      <c r="D395" s="174"/>
      <c r="E395" s="172">
        <v>2</v>
      </c>
      <c r="F395" s="172">
        <v>3</v>
      </c>
      <c r="G395" s="173">
        <v>5</v>
      </c>
    </row>
    <row r="396" spans="1:7" ht="21.75" thickBot="1" x14ac:dyDescent="0.25">
      <c r="A396" s="153"/>
      <c r="B396" s="154"/>
      <c r="C396" s="155" t="s">
        <v>21</v>
      </c>
      <c r="D396" s="174"/>
      <c r="E396" s="172">
        <v>1</v>
      </c>
      <c r="F396" s="172">
        <v>1</v>
      </c>
      <c r="G396" s="173">
        <v>2</v>
      </c>
    </row>
    <row r="397" spans="1:7" ht="15" thickBot="1" x14ac:dyDescent="0.25">
      <c r="A397" s="153"/>
      <c r="B397" s="154"/>
      <c r="C397" s="155" t="s">
        <v>16</v>
      </c>
      <c r="D397" s="174"/>
      <c r="E397" s="172">
        <v>16</v>
      </c>
      <c r="F397" s="172">
        <v>5</v>
      </c>
      <c r="G397" s="173">
        <v>21</v>
      </c>
    </row>
    <row r="398" spans="1:7" ht="15" thickBot="1" x14ac:dyDescent="0.25">
      <c r="A398" s="153"/>
      <c r="B398" s="154"/>
      <c r="C398" s="155" t="s">
        <v>20</v>
      </c>
      <c r="D398" s="174"/>
      <c r="E398" s="172">
        <v>7</v>
      </c>
      <c r="F398" s="178"/>
      <c r="G398" s="173">
        <v>7</v>
      </c>
    </row>
    <row r="399" spans="1:7" ht="15" thickBot="1" x14ac:dyDescent="0.25">
      <c r="A399" s="153"/>
      <c r="B399" s="154"/>
      <c r="C399" s="155" t="s">
        <v>14</v>
      </c>
      <c r="D399" s="174"/>
      <c r="E399" s="172">
        <v>63</v>
      </c>
      <c r="F399" s="172">
        <v>69</v>
      </c>
      <c r="G399" s="173">
        <v>132</v>
      </c>
    </row>
    <row r="400" spans="1:7" ht="15" thickBot="1" x14ac:dyDescent="0.25">
      <c r="A400" s="153"/>
      <c r="B400" s="154"/>
      <c r="C400" s="155" t="s">
        <v>15</v>
      </c>
      <c r="D400" s="174"/>
      <c r="E400" s="172">
        <v>18</v>
      </c>
      <c r="F400" s="172">
        <v>13</v>
      </c>
      <c r="G400" s="173">
        <v>31</v>
      </c>
    </row>
    <row r="401" spans="1:7" ht="15" thickBot="1" x14ac:dyDescent="0.25">
      <c r="A401" s="153"/>
      <c r="B401" s="154"/>
      <c r="C401" s="155" t="s">
        <v>17</v>
      </c>
      <c r="D401" s="174"/>
      <c r="E401" s="172">
        <v>11</v>
      </c>
      <c r="F401" s="172">
        <v>10</v>
      </c>
      <c r="G401" s="173">
        <v>21</v>
      </c>
    </row>
    <row r="402" spans="1:7" ht="21.75" thickBot="1" x14ac:dyDescent="0.25">
      <c r="A402" s="153"/>
      <c r="B402" s="158"/>
      <c r="C402" s="159" t="s">
        <v>441</v>
      </c>
      <c r="D402" s="175"/>
      <c r="E402" s="176">
        <v>127</v>
      </c>
      <c r="F402" s="176">
        <v>112</v>
      </c>
      <c r="G402" s="176">
        <v>239</v>
      </c>
    </row>
    <row r="403" spans="1:7" ht="15" thickBot="1" x14ac:dyDescent="0.25">
      <c r="A403" s="153"/>
      <c r="B403" s="148" t="s">
        <v>312</v>
      </c>
      <c r="C403" s="149" t="s">
        <v>18</v>
      </c>
      <c r="D403" s="177"/>
      <c r="E403" s="172">
        <v>6</v>
      </c>
      <c r="F403" s="172">
        <v>11</v>
      </c>
      <c r="G403" s="173">
        <v>17</v>
      </c>
    </row>
    <row r="404" spans="1:7" ht="15" thickBot="1" x14ac:dyDescent="0.25">
      <c r="A404" s="153"/>
      <c r="B404" s="154"/>
      <c r="C404" s="155" t="s">
        <v>19</v>
      </c>
      <c r="D404" s="174"/>
      <c r="E404" s="172">
        <v>8</v>
      </c>
      <c r="F404" s="172">
        <v>4</v>
      </c>
      <c r="G404" s="173">
        <v>12</v>
      </c>
    </row>
    <row r="405" spans="1:7" ht="21.75" thickBot="1" x14ac:dyDescent="0.25">
      <c r="A405" s="153"/>
      <c r="B405" s="154"/>
      <c r="C405" s="155" t="s">
        <v>21</v>
      </c>
      <c r="D405" s="174"/>
      <c r="E405" s="172">
        <v>3</v>
      </c>
      <c r="F405" s="172">
        <v>2</v>
      </c>
      <c r="G405" s="173">
        <v>5</v>
      </c>
    </row>
    <row r="406" spans="1:7" ht="15" thickBot="1" x14ac:dyDescent="0.25">
      <c r="A406" s="153"/>
      <c r="B406" s="154"/>
      <c r="C406" s="155" t="s">
        <v>16</v>
      </c>
      <c r="D406" s="174"/>
      <c r="E406" s="172">
        <v>13</v>
      </c>
      <c r="F406" s="172">
        <v>18</v>
      </c>
      <c r="G406" s="173">
        <v>31</v>
      </c>
    </row>
    <row r="407" spans="1:7" ht="15" thickBot="1" x14ac:dyDescent="0.25">
      <c r="A407" s="153"/>
      <c r="B407" s="154"/>
      <c r="C407" s="155" t="s">
        <v>20</v>
      </c>
      <c r="D407" s="174"/>
      <c r="E407" s="172">
        <v>3</v>
      </c>
      <c r="F407" s="172">
        <v>2</v>
      </c>
      <c r="G407" s="173">
        <v>5</v>
      </c>
    </row>
    <row r="408" spans="1:7" ht="15" thickBot="1" x14ac:dyDescent="0.25">
      <c r="A408" s="153"/>
      <c r="B408" s="154"/>
      <c r="C408" s="155" t="s">
        <v>14</v>
      </c>
      <c r="D408" s="174"/>
      <c r="E408" s="172">
        <v>69</v>
      </c>
      <c r="F408" s="172">
        <v>60</v>
      </c>
      <c r="G408" s="173">
        <v>129</v>
      </c>
    </row>
    <row r="409" spans="1:7" ht="15" thickBot="1" x14ac:dyDescent="0.25">
      <c r="A409" s="153"/>
      <c r="B409" s="154"/>
      <c r="C409" s="155" t="s">
        <v>15</v>
      </c>
      <c r="D409" s="174"/>
      <c r="E409" s="172">
        <v>16</v>
      </c>
      <c r="F409" s="172">
        <v>10</v>
      </c>
      <c r="G409" s="173">
        <v>26</v>
      </c>
    </row>
    <row r="410" spans="1:7" ht="15" thickBot="1" x14ac:dyDescent="0.25">
      <c r="A410" s="153"/>
      <c r="B410" s="154"/>
      <c r="C410" s="155" t="s">
        <v>17</v>
      </c>
      <c r="D410" s="174"/>
      <c r="E410" s="172">
        <v>8</v>
      </c>
      <c r="F410" s="172">
        <v>13</v>
      </c>
      <c r="G410" s="173">
        <v>21</v>
      </c>
    </row>
    <row r="411" spans="1:7" ht="21.75" thickBot="1" x14ac:dyDescent="0.25">
      <c r="A411" s="153"/>
      <c r="B411" s="158"/>
      <c r="C411" s="159" t="s">
        <v>442</v>
      </c>
      <c r="D411" s="175"/>
      <c r="E411" s="176">
        <v>126</v>
      </c>
      <c r="F411" s="176">
        <v>120</v>
      </c>
      <c r="G411" s="176">
        <v>246</v>
      </c>
    </row>
    <row r="412" spans="1:7" ht="15" thickBot="1" x14ac:dyDescent="0.25">
      <c r="A412" s="153"/>
      <c r="B412" s="148" t="s">
        <v>313</v>
      </c>
      <c r="C412" s="149" t="s">
        <v>18</v>
      </c>
      <c r="D412" s="177"/>
      <c r="E412" s="172">
        <v>11</v>
      </c>
      <c r="F412" s="172">
        <v>11</v>
      </c>
      <c r="G412" s="173">
        <v>22</v>
      </c>
    </row>
    <row r="413" spans="1:7" ht="15" thickBot="1" x14ac:dyDescent="0.25">
      <c r="A413" s="153"/>
      <c r="B413" s="154"/>
      <c r="C413" s="155" t="s">
        <v>19</v>
      </c>
      <c r="D413" s="174"/>
      <c r="E413" s="172">
        <v>2</v>
      </c>
      <c r="F413" s="172">
        <v>1</v>
      </c>
      <c r="G413" s="173">
        <v>3</v>
      </c>
    </row>
    <row r="414" spans="1:7" ht="21.75" thickBot="1" x14ac:dyDescent="0.25">
      <c r="A414" s="153"/>
      <c r="B414" s="154"/>
      <c r="C414" s="155" t="s">
        <v>21</v>
      </c>
      <c r="D414" s="174"/>
      <c r="E414" s="172">
        <v>2</v>
      </c>
      <c r="F414" s="172">
        <v>4</v>
      </c>
      <c r="G414" s="173">
        <v>6</v>
      </c>
    </row>
    <row r="415" spans="1:7" ht="15" thickBot="1" x14ac:dyDescent="0.25">
      <c r="A415" s="153"/>
      <c r="B415" s="154"/>
      <c r="C415" s="155" t="s">
        <v>16</v>
      </c>
      <c r="D415" s="174"/>
      <c r="E415" s="172">
        <v>12</v>
      </c>
      <c r="F415" s="172">
        <v>17</v>
      </c>
      <c r="G415" s="173">
        <v>29</v>
      </c>
    </row>
    <row r="416" spans="1:7" ht="15" thickBot="1" x14ac:dyDescent="0.25">
      <c r="A416" s="153"/>
      <c r="B416" s="154"/>
      <c r="C416" s="155" t="s">
        <v>20</v>
      </c>
      <c r="D416" s="174"/>
      <c r="E416" s="172">
        <v>6</v>
      </c>
      <c r="F416" s="172">
        <v>4</v>
      </c>
      <c r="G416" s="173">
        <v>10</v>
      </c>
    </row>
    <row r="417" spans="1:7" ht="15" thickBot="1" x14ac:dyDescent="0.25">
      <c r="A417" s="153"/>
      <c r="B417" s="154"/>
      <c r="C417" s="155" t="s">
        <v>14</v>
      </c>
      <c r="D417" s="174"/>
      <c r="E417" s="172">
        <v>67</v>
      </c>
      <c r="F417" s="172">
        <v>64</v>
      </c>
      <c r="G417" s="173">
        <v>131</v>
      </c>
    </row>
    <row r="418" spans="1:7" ht="15" thickBot="1" x14ac:dyDescent="0.25">
      <c r="A418" s="153"/>
      <c r="B418" s="154"/>
      <c r="C418" s="155" t="s">
        <v>15</v>
      </c>
      <c r="D418" s="174"/>
      <c r="E418" s="172">
        <v>10</v>
      </c>
      <c r="F418" s="172">
        <v>13</v>
      </c>
      <c r="G418" s="173">
        <v>23</v>
      </c>
    </row>
    <row r="419" spans="1:7" ht="15" thickBot="1" x14ac:dyDescent="0.25">
      <c r="A419" s="153"/>
      <c r="B419" s="154"/>
      <c r="C419" s="155" t="s">
        <v>17</v>
      </c>
      <c r="D419" s="174"/>
      <c r="E419" s="172">
        <v>9</v>
      </c>
      <c r="F419" s="172">
        <v>10</v>
      </c>
      <c r="G419" s="173">
        <v>19</v>
      </c>
    </row>
    <row r="420" spans="1:7" ht="21.75" thickBot="1" x14ac:dyDescent="0.25">
      <c r="A420" s="153"/>
      <c r="B420" s="158"/>
      <c r="C420" s="159" t="s">
        <v>443</v>
      </c>
      <c r="D420" s="175"/>
      <c r="E420" s="176">
        <v>119</v>
      </c>
      <c r="F420" s="176">
        <v>124</v>
      </c>
      <c r="G420" s="176">
        <v>243</v>
      </c>
    </row>
    <row r="421" spans="1:7" ht="31.5" x14ac:dyDescent="0.2">
      <c r="A421" s="153"/>
      <c r="B421" s="162" t="s">
        <v>314</v>
      </c>
      <c r="C421" s="163"/>
      <c r="D421" s="167"/>
      <c r="E421" s="179">
        <v>595</v>
      </c>
      <c r="F421" s="180">
        <v>614</v>
      </c>
      <c r="G421" s="180">
        <v>1209</v>
      </c>
    </row>
    <row r="422" spans="1:7" ht="15" thickBot="1" x14ac:dyDescent="0.25">
      <c r="A422" s="165"/>
      <c r="B422" s="166"/>
      <c r="C422" s="163"/>
      <c r="D422" s="167"/>
      <c r="E422" s="168"/>
      <c r="F422" s="169"/>
      <c r="G422" s="169"/>
    </row>
    <row r="423" spans="1:7" ht="15" thickBot="1" x14ac:dyDescent="0.25">
      <c r="A423" s="147" t="s">
        <v>315</v>
      </c>
      <c r="B423" s="148" t="s">
        <v>316</v>
      </c>
      <c r="C423" s="170" t="s">
        <v>18</v>
      </c>
      <c r="D423" s="171"/>
      <c r="E423" s="172">
        <v>8</v>
      </c>
      <c r="F423" s="172">
        <v>10</v>
      </c>
      <c r="G423" s="173">
        <v>18</v>
      </c>
    </row>
    <row r="424" spans="1:7" ht="15" thickBot="1" x14ac:dyDescent="0.25">
      <c r="A424" s="153"/>
      <c r="B424" s="154"/>
      <c r="C424" s="155" t="s">
        <v>19</v>
      </c>
      <c r="D424" s="174"/>
      <c r="E424" s="178"/>
      <c r="F424" s="172">
        <v>7</v>
      </c>
      <c r="G424" s="173">
        <v>7</v>
      </c>
    </row>
    <row r="425" spans="1:7" ht="21.75" thickBot="1" x14ac:dyDescent="0.25">
      <c r="A425" s="153"/>
      <c r="B425" s="154"/>
      <c r="C425" s="155" t="s">
        <v>21</v>
      </c>
      <c r="D425" s="174"/>
      <c r="E425" s="172">
        <v>3</v>
      </c>
      <c r="F425" s="172">
        <v>1</v>
      </c>
      <c r="G425" s="173">
        <v>4</v>
      </c>
    </row>
    <row r="426" spans="1:7" ht="15" thickBot="1" x14ac:dyDescent="0.25">
      <c r="A426" s="153"/>
      <c r="B426" s="154"/>
      <c r="C426" s="155" t="s">
        <v>16</v>
      </c>
      <c r="D426" s="174"/>
      <c r="E426" s="172">
        <v>21</v>
      </c>
      <c r="F426" s="172">
        <v>11</v>
      </c>
      <c r="G426" s="173">
        <v>32</v>
      </c>
    </row>
    <row r="427" spans="1:7" ht="15" thickBot="1" x14ac:dyDescent="0.25">
      <c r="A427" s="153"/>
      <c r="B427" s="154"/>
      <c r="C427" s="155" t="s">
        <v>20</v>
      </c>
      <c r="D427" s="174"/>
      <c r="E427" s="172">
        <v>3</v>
      </c>
      <c r="F427" s="172">
        <v>3</v>
      </c>
      <c r="G427" s="173">
        <v>6</v>
      </c>
    </row>
    <row r="428" spans="1:7" ht="15" thickBot="1" x14ac:dyDescent="0.25">
      <c r="A428" s="153"/>
      <c r="B428" s="154"/>
      <c r="C428" s="155" t="s">
        <v>14</v>
      </c>
      <c r="D428" s="174"/>
      <c r="E428" s="172">
        <v>71</v>
      </c>
      <c r="F428" s="172">
        <v>71</v>
      </c>
      <c r="G428" s="173">
        <v>142</v>
      </c>
    </row>
    <row r="429" spans="1:7" ht="15" thickBot="1" x14ac:dyDescent="0.25">
      <c r="A429" s="153"/>
      <c r="B429" s="154"/>
      <c r="C429" s="155" t="s">
        <v>15</v>
      </c>
      <c r="D429" s="174"/>
      <c r="E429" s="172">
        <v>20</v>
      </c>
      <c r="F429" s="172">
        <v>14</v>
      </c>
      <c r="G429" s="173">
        <v>34</v>
      </c>
    </row>
    <row r="430" spans="1:7" ht="15" thickBot="1" x14ac:dyDescent="0.25">
      <c r="A430" s="153"/>
      <c r="B430" s="154"/>
      <c r="C430" s="155" t="s">
        <v>17</v>
      </c>
      <c r="D430" s="174"/>
      <c r="E430" s="172">
        <v>21</v>
      </c>
      <c r="F430" s="172">
        <v>20</v>
      </c>
      <c r="G430" s="173">
        <v>41</v>
      </c>
    </row>
    <row r="431" spans="1:7" ht="21.75" thickBot="1" x14ac:dyDescent="0.25">
      <c r="A431" s="153"/>
      <c r="B431" s="158"/>
      <c r="C431" s="159" t="s">
        <v>444</v>
      </c>
      <c r="D431" s="175"/>
      <c r="E431" s="176">
        <v>147</v>
      </c>
      <c r="F431" s="176">
        <v>137</v>
      </c>
      <c r="G431" s="176">
        <v>284</v>
      </c>
    </row>
    <row r="432" spans="1:7" ht="15" thickBot="1" x14ac:dyDescent="0.25">
      <c r="A432" s="153"/>
      <c r="B432" s="148" t="s">
        <v>317</v>
      </c>
      <c r="C432" s="149" t="s">
        <v>18</v>
      </c>
      <c r="D432" s="177"/>
      <c r="E432" s="172">
        <v>6</v>
      </c>
      <c r="F432" s="172">
        <v>9</v>
      </c>
      <c r="G432" s="173">
        <v>15</v>
      </c>
    </row>
    <row r="433" spans="1:7" ht="15" thickBot="1" x14ac:dyDescent="0.25">
      <c r="A433" s="153"/>
      <c r="B433" s="154"/>
      <c r="C433" s="155" t="s">
        <v>19</v>
      </c>
      <c r="D433" s="174"/>
      <c r="E433" s="172">
        <v>2</v>
      </c>
      <c r="F433" s="172">
        <v>1</v>
      </c>
      <c r="G433" s="173">
        <v>3</v>
      </c>
    </row>
    <row r="434" spans="1:7" ht="21.75" thickBot="1" x14ac:dyDescent="0.25">
      <c r="A434" s="153"/>
      <c r="B434" s="154"/>
      <c r="C434" s="155" t="s">
        <v>21</v>
      </c>
      <c r="D434" s="174"/>
      <c r="E434" s="172">
        <v>3</v>
      </c>
      <c r="F434" s="172">
        <v>3</v>
      </c>
      <c r="G434" s="173">
        <v>6</v>
      </c>
    </row>
    <row r="435" spans="1:7" ht="15" thickBot="1" x14ac:dyDescent="0.25">
      <c r="A435" s="153"/>
      <c r="B435" s="154"/>
      <c r="C435" s="155" t="s">
        <v>16</v>
      </c>
      <c r="D435" s="174"/>
      <c r="E435" s="172">
        <v>11</v>
      </c>
      <c r="F435" s="172">
        <v>10</v>
      </c>
      <c r="G435" s="173">
        <v>21</v>
      </c>
    </row>
    <row r="436" spans="1:7" ht="15" thickBot="1" x14ac:dyDescent="0.25">
      <c r="A436" s="153"/>
      <c r="B436" s="154"/>
      <c r="C436" s="155" t="s">
        <v>20</v>
      </c>
      <c r="D436" s="174"/>
      <c r="E436" s="172">
        <v>8</v>
      </c>
      <c r="F436" s="172">
        <v>5</v>
      </c>
      <c r="G436" s="173">
        <v>13</v>
      </c>
    </row>
    <row r="437" spans="1:7" ht="15" thickBot="1" x14ac:dyDescent="0.25">
      <c r="A437" s="153"/>
      <c r="B437" s="154"/>
      <c r="C437" s="155" t="s">
        <v>14</v>
      </c>
      <c r="D437" s="174"/>
      <c r="E437" s="172">
        <v>63</v>
      </c>
      <c r="F437" s="172">
        <v>75</v>
      </c>
      <c r="G437" s="173">
        <v>138</v>
      </c>
    </row>
    <row r="438" spans="1:7" ht="15" thickBot="1" x14ac:dyDescent="0.25">
      <c r="A438" s="153"/>
      <c r="B438" s="154"/>
      <c r="C438" s="155" t="s">
        <v>15</v>
      </c>
      <c r="D438" s="174"/>
      <c r="E438" s="172">
        <v>19</v>
      </c>
      <c r="F438" s="172">
        <v>19</v>
      </c>
      <c r="G438" s="173">
        <v>38</v>
      </c>
    </row>
    <row r="439" spans="1:7" ht="15" thickBot="1" x14ac:dyDescent="0.25">
      <c r="A439" s="153"/>
      <c r="B439" s="154"/>
      <c r="C439" s="155" t="s">
        <v>17</v>
      </c>
      <c r="D439" s="174"/>
      <c r="E439" s="172">
        <v>19</v>
      </c>
      <c r="F439" s="172">
        <v>24</v>
      </c>
      <c r="G439" s="173">
        <v>43</v>
      </c>
    </row>
    <row r="440" spans="1:7" ht="21.75" thickBot="1" x14ac:dyDescent="0.25">
      <c r="A440" s="153"/>
      <c r="B440" s="158"/>
      <c r="C440" s="159" t="s">
        <v>445</v>
      </c>
      <c r="D440" s="175"/>
      <c r="E440" s="176">
        <v>131</v>
      </c>
      <c r="F440" s="176">
        <v>146</v>
      </c>
      <c r="G440" s="176">
        <v>277</v>
      </c>
    </row>
    <row r="441" spans="1:7" ht="15" thickBot="1" x14ac:dyDescent="0.25">
      <c r="A441" s="153"/>
      <c r="B441" s="148" t="s">
        <v>318</v>
      </c>
      <c r="C441" s="149" t="s">
        <v>18</v>
      </c>
      <c r="D441" s="177"/>
      <c r="E441" s="172">
        <v>14</v>
      </c>
      <c r="F441" s="172">
        <v>10</v>
      </c>
      <c r="G441" s="173">
        <v>24</v>
      </c>
    </row>
    <row r="442" spans="1:7" ht="15" thickBot="1" x14ac:dyDescent="0.25">
      <c r="A442" s="153"/>
      <c r="B442" s="154"/>
      <c r="C442" s="155" t="s">
        <v>19</v>
      </c>
      <c r="D442" s="174"/>
      <c r="E442" s="172">
        <v>3</v>
      </c>
      <c r="F442" s="172">
        <v>3</v>
      </c>
      <c r="G442" s="173">
        <v>6</v>
      </c>
    </row>
    <row r="443" spans="1:7" ht="21.75" thickBot="1" x14ac:dyDescent="0.25">
      <c r="A443" s="153"/>
      <c r="B443" s="154"/>
      <c r="C443" s="155" t="s">
        <v>21</v>
      </c>
      <c r="D443" s="174"/>
      <c r="E443" s="178"/>
      <c r="F443" s="172">
        <v>2</v>
      </c>
      <c r="G443" s="173">
        <v>2</v>
      </c>
    </row>
    <row r="444" spans="1:7" ht="15" thickBot="1" x14ac:dyDescent="0.25">
      <c r="A444" s="153"/>
      <c r="B444" s="154"/>
      <c r="C444" s="155" t="s">
        <v>16</v>
      </c>
      <c r="D444" s="174"/>
      <c r="E444" s="172">
        <v>10</v>
      </c>
      <c r="F444" s="172">
        <v>17</v>
      </c>
      <c r="G444" s="173">
        <v>27</v>
      </c>
    </row>
    <row r="445" spans="1:7" ht="15" thickBot="1" x14ac:dyDescent="0.25">
      <c r="A445" s="153"/>
      <c r="B445" s="154"/>
      <c r="C445" s="155" t="s">
        <v>20</v>
      </c>
      <c r="D445" s="174"/>
      <c r="E445" s="172">
        <v>8</v>
      </c>
      <c r="F445" s="172">
        <v>8</v>
      </c>
      <c r="G445" s="173">
        <v>16</v>
      </c>
    </row>
    <row r="446" spans="1:7" ht="15" thickBot="1" x14ac:dyDescent="0.25">
      <c r="A446" s="153"/>
      <c r="B446" s="154"/>
      <c r="C446" s="155" t="s">
        <v>14</v>
      </c>
      <c r="D446" s="174"/>
      <c r="E446" s="172">
        <v>74</v>
      </c>
      <c r="F446" s="172">
        <v>99</v>
      </c>
      <c r="G446" s="173">
        <v>173</v>
      </c>
    </row>
    <row r="447" spans="1:7" ht="15" thickBot="1" x14ac:dyDescent="0.25">
      <c r="A447" s="153"/>
      <c r="B447" s="154"/>
      <c r="C447" s="155" t="s">
        <v>15</v>
      </c>
      <c r="D447" s="174"/>
      <c r="E447" s="172">
        <v>17</v>
      </c>
      <c r="F447" s="172">
        <v>14</v>
      </c>
      <c r="G447" s="173">
        <v>31</v>
      </c>
    </row>
    <row r="448" spans="1:7" ht="15" thickBot="1" x14ac:dyDescent="0.25">
      <c r="A448" s="153"/>
      <c r="B448" s="154"/>
      <c r="C448" s="155" t="s">
        <v>17</v>
      </c>
      <c r="D448" s="174"/>
      <c r="E448" s="172">
        <v>23</v>
      </c>
      <c r="F448" s="172">
        <v>19</v>
      </c>
      <c r="G448" s="173">
        <v>42</v>
      </c>
    </row>
    <row r="449" spans="1:7" ht="21.75" thickBot="1" x14ac:dyDescent="0.25">
      <c r="A449" s="153"/>
      <c r="B449" s="158"/>
      <c r="C449" s="159" t="s">
        <v>446</v>
      </c>
      <c r="D449" s="175"/>
      <c r="E449" s="176">
        <v>149</v>
      </c>
      <c r="F449" s="176">
        <v>172</v>
      </c>
      <c r="G449" s="176">
        <v>321</v>
      </c>
    </row>
    <row r="450" spans="1:7" ht="15" thickBot="1" x14ac:dyDescent="0.25">
      <c r="A450" s="153"/>
      <c r="B450" s="148" t="s">
        <v>319</v>
      </c>
      <c r="C450" s="149" t="s">
        <v>18</v>
      </c>
      <c r="D450" s="177"/>
      <c r="E450" s="172">
        <v>10</v>
      </c>
      <c r="F450" s="172">
        <v>7</v>
      </c>
      <c r="G450" s="173">
        <v>17</v>
      </c>
    </row>
    <row r="451" spans="1:7" ht="15" thickBot="1" x14ac:dyDescent="0.25">
      <c r="A451" s="153"/>
      <c r="B451" s="154"/>
      <c r="C451" s="155" t="s">
        <v>19</v>
      </c>
      <c r="D451" s="174"/>
      <c r="E451" s="172">
        <v>10</v>
      </c>
      <c r="F451" s="172">
        <v>6</v>
      </c>
      <c r="G451" s="173">
        <v>16</v>
      </c>
    </row>
    <row r="452" spans="1:7" ht="21.75" thickBot="1" x14ac:dyDescent="0.25">
      <c r="A452" s="153"/>
      <c r="B452" s="154"/>
      <c r="C452" s="155" t="s">
        <v>21</v>
      </c>
      <c r="D452" s="174"/>
      <c r="E452" s="172">
        <v>2</v>
      </c>
      <c r="F452" s="172">
        <v>3</v>
      </c>
      <c r="G452" s="173">
        <v>5</v>
      </c>
    </row>
    <row r="453" spans="1:7" ht="15" thickBot="1" x14ac:dyDescent="0.25">
      <c r="A453" s="153"/>
      <c r="B453" s="154"/>
      <c r="C453" s="155" t="s">
        <v>16</v>
      </c>
      <c r="D453" s="174"/>
      <c r="E453" s="172">
        <v>22</v>
      </c>
      <c r="F453" s="172">
        <v>14</v>
      </c>
      <c r="G453" s="173">
        <v>36</v>
      </c>
    </row>
    <row r="454" spans="1:7" ht="15" thickBot="1" x14ac:dyDescent="0.25">
      <c r="A454" s="153"/>
      <c r="B454" s="154"/>
      <c r="C454" s="155" t="s">
        <v>20</v>
      </c>
      <c r="D454" s="174"/>
      <c r="E454" s="172">
        <v>8</v>
      </c>
      <c r="F454" s="172">
        <v>6</v>
      </c>
      <c r="G454" s="173">
        <v>14</v>
      </c>
    </row>
    <row r="455" spans="1:7" ht="15" thickBot="1" x14ac:dyDescent="0.25">
      <c r="A455" s="153"/>
      <c r="B455" s="154"/>
      <c r="C455" s="155" t="s">
        <v>14</v>
      </c>
      <c r="D455" s="174"/>
      <c r="E455" s="172">
        <v>81</v>
      </c>
      <c r="F455" s="172">
        <v>70</v>
      </c>
      <c r="G455" s="173">
        <v>151</v>
      </c>
    </row>
    <row r="456" spans="1:7" ht="15" thickBot="1" x14ac:dyDescent="0.25">
      <c r="A456" s="153"/>
      <c r="B456" s="154"/>
      <c r="C456" s="155" t="s">
        <v>15</v>
      </c>
      <c r="D456" s="174"/>
      <c r="E456" s="172">
        <v>15</v>
      </c>
      <c r="F456" s="172">
        <v>19</v>
      </c>
      <c r="G456" s="173">
        <v>34</v>
      </c>
    </row>
    <row r="457" spans="1:7" ht="15" thickBot="1" x14ac:dyDescent="0.25">
      <c r="A457" s="153"/>
      <c r="B457" s="154"/>
      <c r="C457" s="155" t="s">
        <v>17</v>
      </c>
      <c r="D457" s="174"/>
      <c r="E457" s="172">
        <v>24</v>
      </c>
      <c r="F457" s="172">
        <v>17</v>
      </c>
      <c r="G457" s="173">
        <v>41</v>
      </c>
    </row>
    <row r="458" spans="1:7" ht="21.75" thickBot="1" x14ac:dyDescent="0.25">
      <c r="A458" s="153"/>
      <c r="B458" s="158"/>
      <c r="C458" s="159" t="s">
        <v>447</v>
      </c>
      <c r="D458" s="175"/>
      <c r="E458" s="176">
        <v>172</v>
      </c>
      <c r="F458" s="176">
        <v>142</v>
      </c>
      <c r="G458" s="176">
        <v>314</v>
      </c>
    </row>
    <row r="459" spans="1:7" ht="15" thickBot="1" x14ac:dyDescent="0.25">
      <c r="A459" s="153"/>
      <c r="B459" s="148" t="s">
        <v>320</v>
      </c>
      <c r="C459" s="149" t="s">
        <v>18</v>
      </c>
      <c r="D459" s="177"/>
      <c r="E459" s="172">
        <v>7</v>
      </c>
      <c r="F459" s="172">
        <v>12</v>
      </c>
      <c r="G459" s="173">
        <v>19</v>
      </c>
    </row>
    <row r="460" spans="1:7" ht="15" thickBot="1" x14ac:dyDescent="0.25">
      <c r="A460" s="153"/>
      <c r="B460" s="154"/>
      <c r="C460" s="155" t="s">
        <v>19</v>
      </c>
      <c r="D460" s="174"/>
      <c r="E460" s="172">
        <v>3</v>
      </c>
      <c r="F460" s="172">
        <v>2</v>
      </c>
      <c r="G460" s="173">
        <v>5</v>
      </c>
    </row>
    <row r="461" spans="1:7" ht="21.75" thickBot="1" x14ac:dyDescent="0.25">
      <c r="A461" s="153"/>
      <c r="B461" s="154"/>
      <c r="C461" s="155" t="s">
        <v>21</v>
      </c>
      <c r="D461" s="174"/>
      <c r="E461" s="172">
        <v>3</v>
      </c>
      <c r="F461" s="172">
        <v>3</v>
      </c>
      <c r="G461" s="173">
        <v>6</v>
      </c>
    </row>
    <row r="462" spans="1:7" ht="15" thickBot="1" x14ac:dyDescent="0.25">
      <c r="A462" s="153"/>
      <c r="B462" s="154"/>
      <c r="C462" s="155" t="s">
        <v>16</v>
      </c>
      <c r="D462" s="174"/>
      <c r="E462" s="172">
        <v>15</v>
      </c>
      <c r="F462" s="172">
        <v>13</v>
      </c>
      <c r="G462" s="173">
        <v>28</v>
      </c>
    </row>
    <row r="463" spans="1:7" ht="15" thickBot="1" x14ac:dyDescent="0.25">
      <c r="A463" s="153"/>
      <c r="B463" s="154"/>
      <c r="C463" s="155" t="s">
        <v>20</v>
      </c>
      <c r="D463" s="174"/>
      <c r="E463" s="172">
        <v>7</v>
      </c>
      <c r="F463" s="172">
        <v>5</v>
      </c>
      <c r="G463" s="173">
        <v>12</v>
      </c>
    </row>
    <row r="464" spans="1:7" ht="15" thickBot="1" x14ac:dyDescent="0.25">
      <c r="A464" s="153"/>
      <c r="B464" s="154"/>
      <c r="C464" s="155" t="s">
        <v>14</v>
      </c>
      <c r="D464" s="174"/>
      <c r="E464" s="172">
        <v>95</v>
      </c>
      <c r="F464" s="172">
        <v>98</v>
      </c>
      <c r="G464" s="173">
        <v>193</v>
      </c>
    </row>
    <row r="465" spans="1:7" ht="15" thickBot="1" x14ac:dyDescent="0.25">
      <c r="A465" s="153"/>
      <c r="B465" s="154"/>
      <c r="C465" s="155" t="s">
        <v>15</v>
      </c>
      <c r="D465" s="174"/>
      <c r="E465" s="172">
        <v>21</v>
      </c>
      <c r="F465" s="172">
        <v>23</v>
      </c>
      <c r="G465" s="173">
        <v>44</v>
      </c>
    </row>
    <row r="466" spans="1:7" ht="15" thickBot="1" x14ac:dyDescent="0.25">
      <c r="A466" s="153"/>
      <c r="B466" s="154"/>
      <c r="C466" s="155" t="s">
        <v>17</v>
      </c>
      <c r="D466" s="174"/>
      <c r="E466" s="172">
        <v>33</v>
      </c>
      <c r="F466" s="172">
        <v>29</v>
      </c>
      <c r="G466" s="173">
        <v>62</v>
      </c>
    </row>
    <row r="467" spans="1:7" ht="21.75" thickBot="1" x14ac:dyDescent="0.25">
      <c r="A467" s="153"/>
      <c r="B467" s="158"/>
      <c r="C467" s="159" t="s">
        <v>448</v>
      </c>
      <c r="D467" s="175"/>
      <c r="E467" s="176">
        <v>184</v>
      </c>
      <c r="F467" s="176">
        <v>185</v>
      </c>
      <c r="G467" s="176">
        <v>369</v>
      </c>
    </row>
    <row r="468" spans="1:7" ht="31.5" x14ac:dyDescent="0.2">
      <c r="A468" s="153"/>
      <c r="B468" s="162" t="s">
        <v>321</v>
      </c>
      <c r="C468" s="163"/>
      <c r="D468" s="167"/>
      <c r="E468" s="179">
        <v>783</v>
      </c>
      <c r="F468" s="180">
        <v>782</v>
      </c>
      <c r="G468" s="180">
        <v>1565</v>
      </c>
    </row>
    <row r="469" spans="1:7" ht="15" thickBot="1" x14ac:dyDescent="0.25">
      <c r="A469" s="165"/>
      <c r="B469" s="166"/>
      <c r="C469" s="163"/>
      <c r="D469" s="167"/>
      <c r="E469" s="168"/>
      <c r="F469" s="169"/>
      <c r="G469" s="169"/>
    </row>
    <row r="470" spans="1:7" ht="15" thickBot="1" x14ac:dyDescent="0.25">
      <c r="A470" s="147" t="s">
        <v>322</v>
      </c>
      <c r="B470" s="148" t="s">
        <v>323</v>
      </c>
      <c r="C470" s="170" t="s">
        <v>18</v>
      </c>
      <c r="D470" s="171"/>
      <c r="E470" s="172">
        <v>8</v>
      </c>
      <c r="F470" s="172">
        <v>12</v>
      </c>
      <c r="G470" s="173">
        <v>20</v>
      </c>
    </row>
    <row r="471" spans="1:7" ht="15" thickBot="1" x14ac:dyDescent="0.25">
      <c r="A471" s="153"/>
      <c r="B471" s="154"/>
      <c r="C471" s="155" t="s">
        <v>19</v>
      </c>
      <c r="D471" s="174"/>
      <c r="E471" s="172">
        <v>2</v>
      </c>
      <c r="F471" s="172">
        <v>8</v>
      </c>
      <c r="G471" s="173">
        <v>10</v>
      </c>
    </row>
    <row r="472" spans="1:7" ht="21.75" thickBot="1" x14ac:dyDescent="0.25">
      <c r="A472" s="153"/>
      <c r="B472" s="154"/>
      <c r="C472" s="155" t="s">
        <v>21</v>
      </c>
      <c r="D472" s="174"/>
      <c r="E472" s="172">
        <v>5</v>
      </c>
      <c r="F472" s="172">
        <v>2</v>
      </c>
      <c r="G472" s="173">
        <v>7</v>
      </c>
    </row>
    <row r="473" spans="1:7" ht="15" thickBot="1" x14ac:dyDescent="0.25">
      <c r="A473" s="153"/>
      <c r="B473" s="154"/>
      <c r="C473" s="155" t="s">
        <v>16</v>
      </c>
      <c r="D473" s="174"/>
      <c r="E473" s="172">
        <v>21</v>
      </c>
      <c r="F473" s="172">
        <v>29</v>
      </c>
      <c r="G473" s="173">
        <v>50</v>
      </c>
    </row>
    <row r="474" spans="1:7" ht="15" thickBot="1" x14ac:dyDescent="0.25">
      <c r="A474" s="153"/>
      <c r="B474" s="154"/>
      <c r="C474" s="155" t="s">
        <v>20</v>
      </c>
      <c r="D474" s="174"/>
      <c r="E474" s="172">
        <v>12</v>
      </c>
      <c r="F474" s="172">
        <v>4</v>
      </c>
      <c r="G474" s="173">
        <v>16</v>
      </c>
    </row>
    <row r="475" spans="1:7" ht="15" thickBot="1" x14ac:dyDescent="0.25">
      <c r="A475" s="153"/>
      <c r="B475" s="154"/>
      <c r="C475" s="155" t="s">
        <v>14</v>
      </c>
      <c r="D475" s="174"/>
      <c r="E475" s="172">
        <v>106</v>
      </c>
      <c r="F475" s="172">
        <v>83</v>
      </c>
      <c r="G475" s="173">
        <v>189</v>
      </c>
    </row>
    <row r="476" spans="1:7" ht="15" thickBot="1" x14ac:dyDescent="0.25">
      <c r="A476" s="153"/>
      <c r="B476" s="154"/>
      <c r="C476" s="155" t="s">
        <v>15</v>
      </c>
      <c r="D476" s="174"/>
      <c r="E476" s="172">
        <v>19</v>
      </c>
      <c r="F476" s="172">
        <v>15</v>
      </c>
      <c r="G476" s="173">
        <v>34</v>
      </c>
    </row>
    <row r="477" spans="1:7" ht="15" thickBot="1" x14ac:dyDescent="0.25">
      <c r="A477" s="153"/>
      <c r="B477" s="154"/>
      <c r="C477" s="155" t="s">
        <v>17</v>
      </c>
      <c r="D477" s="174"/>
      <c r="E477" s="172">
        <v>29</v>
      </c>
      <c r="F477" s="172">
        <v>33</v>
      </c>
      <c r="G477" s="173">
        <v>62</v>
      </c>
    </row>
    <row r="478" spans="1:7" ht="21.75" thickBot="1" x14ac:dyDescent="0.25">
      <c r="A478" s="153"/>
      <c r="B478" s="158"/>
      <c r="C478" s="159" t="s">
        <v>449</v>
      </c>
      <c r="D478" s="175"/>
      <c r="E478" s="176">
        <v>202</v>
      </c>
      <c r="F478" s="176">
        <v>186</v>
      </c>
      <c r="G478" s="176">
        <v>388</v>
      </c>
    </row>
    <row r="479" spans="1:7" ht="15" thickBot="1" x14ac:dyDescent="0.25">
      <c r="A479" s="153"/>
      <c r="B479" s="148" t="s">
        <v>324</v>
      </c>
      <c r="C479" s="149" t="s">
        <v>18</v>
      </c>
      <c r="D479" s="177"/>
      <c r="E479" s="172">
        <v>12</v>
      </c>
      <c r="F479" s="172">
        <v>15</v>
      </c>
      <c r="G479" s="173">
        <v>27</v>
      </c>
    </row>
    <row r="480" spans="1:7" ht="15" thickBot="1" x14ac:dyDescent="0.25">
      <c r="A480" s="153"/>
      <c r="B480" s="154"/>
      <c r="C480" s="155" t="s">
        <v>19</v>
      </c>
      <c r="D480" s="174"/>
      <c r="E480" s="172">
        <v>5</v>
      </c>
      <c r="F480" s="172">
        <v>1</v>
      </c>
      <c r="G480" s="173">
        <v>6</v>
      </c>
    </row>
    <row r="481" spans="1:7" ht="21.75" thickBot="1" x14ac:dyDescent="0.25">
      <c r="A481" s="153"/>
      <c r="B481" s="154"/>
      <c r="C481" s="155" t="s">
        <v>21</v>
      </c>
      <c r="D481" s="174"/>
      <c r="E481" s="172">
        <v>2</v>
      </c>
      <c r="F481" s="172">
        <v>5</v>
      </c>
      <c r="G481" s="173">
        <v>7</v>
      </c>
    </row>
    <row r="482" spans="1:7" ht="15" thickBot="1" x14ac:dyDescent="0.25">
      <c r="A482" s="153"/>
      <c r="B482" s="154"/>
      <c r="C482" s="155" t="s">
        <v>16</v>
      </c>
      <c r="D482" s="174"/>
      <c r="E482" s="172">
        <v>14</v>
      </c>
      <c r="F482" s="172">
        <v>21</v>
      </c>
      <c r="G482" s="173">
        <v>35</v>
      </c>
    </row>
    <row r="483" spans="1:7" ht="15" thickBot="1" x14ac:dyDescent="0.25">
      <c r="A483" s="153"/>
      <c r="B483" s="154"/>
      <c r="C483" s="155" t="s">
        <v>20</v>
      </c>
      <c r="D483" s="174"/>
      <c r="E483" s="172">
        <v>2</v>
      </c>
      <c r="F483" s="172">
        <v>7</v>
      </c>
      <c r="G483" s="173">
        <v>9</v>
      </c>
    </row>
    <row r="484" spans="1:7" ht="15" thickBot="1" x14ac:dyDescent="0.25">
      <c r="A484" s="153"/>
      <c r="B484" s="154"/>
      <c r="C484" s="155" t="s">
        <v>14</v>
      </c>
      <c r="D484" s="174"/>
      <c r="E484" s="172">
        <v>84</v>
      </c>
      <c r="F484" s="172">
        <v>71</v>
      </c>
      <c r="G484" s="173">
        <v>155</v>
      </c>
    </row>
    <row r="485" spans="1:7" ht="15" thickBot="1" x14ac:dyDescent="0.25">
      <c r="A485" s="153"/>
      <c r="B485" s="154"/>
      <c r="C485" s="155" t="s">
        <v>15</v>
      </c>
      <c r="D485" s="174"/>
      <c r="E485" s="172">
        <v>23</v>
      </c>
      <c r="F485" s="172">
        <v>18</v>
      </c>
      <c r="G485" s="173">
        <v>41</v>
      </c>
    </row>
    <row r="486" spans="1:7" ht="15" thickBot="1" x14ac:dyDescent="0.25">
      <c r="A486" s="153"/>
      <c r="B486" s="154"/>
      <c r="C486" s="155" t="s">
        <v>17</v>
      </c>
      <c r="D486" s="174"/>
      <c r="E486" s="172">
        <v>29</v>
      </c>
      <c r="F486" s="172">
        <v>27</v>
      </c>
      <c r="G486" s="173">
        <v>56</v>
      </c>
    </row>
    <row r="487" spans="1:7" ht="21.75" thickBot="1" x14ac:dyDescent="0.25">
      <c r="A487" s="153"/>
      <c r="B487" s="158"/>
      <c r="C487" s="159" t="s">
        <v>450</v>
      </c>
      <c r="D487" s="175"/>
      <c r="E487" s="176">
        <v>171</v>
      </c>
      <c r="F487" s="176">
        <v>165</v>
      </c>
      <c r="G487" s="176">
        <v>336</v>
      </c>
    </row>
    <row r="488" spans="1:7" ht="15" thickBot="1" x14ac:dyDescent="0.25">
      <c r="A488" s="153"/>
      <c r="B488" s="148" t="s">
        <v>325</v>
      </c>
      <c r="C488" s="149" t="s">
        <v>18</v>
      </c>
      <c r="D488" s="177"/>
      <c r="E488" s="172">
        <v>13</v>
      </c>
      <c r="F488" s="172">
        <v>14</v>
      </c>
      <c r="G488" s="173">
        <v>27</v>
      </c>
    </row>
    <row r="489" spans="1:7" ht="15" thickBot="1" x14ac:dyDescent="0.25">
      <c r="A489" s="153"/>
      <c r="B489" s="154"/>
      <c r="C489" s="155" t="s">
        <v>19</v>
      </c>
      <c r="D489" s="174"/>
      <c r="E489" s="172">
        <v>8</v>
      </c>
      <c r="F489" s="172">
        <v>11</v>
      </c>
      <c r="G489" s="173">
        <v>19</v>
      </c>
    </row>
    <row r="490" spans="1:7" ht="21.75" thickBot="1" x14ac:dyDescent="0.25">
      <c r="A490" s="153"/>
      <c r="B490" s="154"/>
      <c r="C490" s="155" t="s">
        <v>21</v>
      </c>
      <c r="D490" s="174"/>
      <c r="E490" s="172">
        <v>2</v>
      </c>
      <c r="F490" s="172">
        <v>1</v>
      </c>
      <c r="G490" s="173">
        <v>3</v>
      </c>
    </row>
    <row r="491" spans="1:7" ht="15" thickBot="1" x14ac:dyDescent="0.25">
      <c r="A491" s="153"/>
      <c r="B491" s="154"/>
      <c r="C491" s="155" t="s">
        <v>16</v>
      </c>
      <c r="D491" s="174"/>
      <c r="E491" s="172">
        <v>17</v>
      </c>
      <c r="F491" s="172">
        <v>34</v>
      </c>
      <c r="G491" s="173">
        <v>51</v>
      </c>
    </row>
    <row r="492" spans="1:7" ht="15" thickBot="1" x14ac:dyDescent="0.25">
      <c r="A492" s="153"/>
      <c r="B492" s="154"/>
      <c r="C492" s="155" t="s">
        <v>20</v>
      </c>
      <c r="D492" s="174"/>
      <c r="E492" s="172">
        <v>8</v>
      </c>
      <c r="F492" s="172">
        <v>8</v>
      </c>
      <c r="G492" s="173">
        <v>16</v>
      </c>
    </row>
    <row r="493" spans="1:7" ht="15" thickBot="1" x14ac:dyDescent="0.25">
      <c r="A493" s="153"/>
      <c r="B493" s="154"/>
      <c r="C493" s="155" t="s">
        <v>14</v>
      </c>
      <c r="D493" s="174"/>
      <c r="E493" s="172">
        <v>75</v>
      </c>
      <c r="F493" s="172">
        <v>90</v>
      </c>
      <c r="G493" s="173">
        <v>165</v>
      </c>
    </row>
    <row r="494" spans="1:7" ht="15" thickBot="1" x14ac:dyDescent="0.25">
      <c r="A494" s="153"/>
      <c r="B494" s="154"/>
      <c r="C494" s="155" t="s">
        <v>15</v>
      </c>
      <c r="D494" s="174"/>
      <c r="E494" s="172">
        <v>18</v>
      </c>
      <c r="F494" s="172">
        <v>22</v>
      </c>
      <c r="G494" s="173">
        <v>40</v>
      </c>
    </row>
    <row r="495" spans="1:7" ht="15" thickBot="1" x14ac:dyDescent="0.25">
      <c r="A495" s="153"/>
      <c r="B495" s="154"/>
      <c r="C495" s="155" t="s">
        <v>17</v>
      </c>
      <c r="D495" s="174"/>
      <c r="E495" s="172">
        <v>20</v>
      </c>
      <c r="F495" s="172">
        <v>22</v>
      </c>
      <c r="G495" s="173">
        <v>42</v>
      </c>
    </row>
    <row r="496" spans="1:7" ht="21.75" thickBot="1" x14ac:dyDescent="0.25">
      <c r="A496" s="153"/>
      <c r="B496" s="158"/>
      <c r="C496" s="159" t="s">
        <v>451</v>
      </c>
      <c r="D496" s="175"/>
      <c r="E496" s="176">
        <v>161</v>
      </c>
      <c r="F496" s="176">
        <v>202</v>
      </c>
      <c r="G496" s="176">
        <v>363</v>
      </c>
    </row>
    <row r="497" spans="1:7" ht="15" thickBot="1" x14ac:dyDescent="0.25">
      <c r="A497" s="153"/>
      <c r="B497" s="148" t="s">
        <v>326</v>
      </c>
      <c r="C497" s="149" t="s">
        <v>18</v>
      </c>
      <c r="D497" s="177"/>
      <c r="E497" s="172">
        <v>11</v>
      </c>
      <c r="F497" s="172">
        <v>10</v>
      </c>
      <c r="G497" s="173">
        <v>21</v>
      </c>
    </row>
    <row r="498" spans="1:7" ht="15" thickBot="1" x14ac:dyDescent="0.25">
      <c r="A498" s="153"/>
      <c r="B498" s="154"/>
      <c r="C498" s="155" t="s">
        <v>19</v>
      </c>
      <c r="D498" s="174"/>
      <c r="E498" s="172">
        <v>6</v>
      </c>
      <c r="F498" s="172">
        <v>7</v>
      </c>
      <c r="G498" s="173">
        <v>13</v>
      </c>
    </row>
    <row r="499" spans="1:7" ht="21.75" thickBot="1" x14ac:dyDescent="0.25">
      <c r="A499" s="153"/>
      <c r="B499" s="154"/>
      <c r="C499" s="155" t="s">
        <v>21</v>
      </c>
      <c r="D499" s="174"/>
      <c r="E499" s="172">
        <v>6</v>
      </c>
      <c r="F499" s="172">
        <v>1</v>
      </c>
      <c r="G499" s="173">
        <v>7</v>
      </c>
    </row>
    <row r="500" spans="1:7" ht="15" thickBot="1" x14ac:dyDescent="0.25">
      <c r="A500" s="153"/>
      <c r="B500" s="154"/>
      <c r="C500" s="155" t="s">
        <v>16</v>
      </c>
      <c r="D500" s="174"/>
      <c r="E500" s="172">
        <v>25</v>
      </c>
      <c r="F500" s="172">
        <v>26</v>
      </c>
      <c r="G500" s="173">
        <v>51</v>
      </c>
    </row>
    <row r="501" spans="1:7" ht="15" thickBot="1" x14ac:dyDescent="0.25">
      <c r="A501" s="153"/>
      <c r="B501" s="154"/>
      <c r="C501" s="155" t="s">
        <v>20</v>
      </c>
      <c r="D501" s="174"/>
      <c r="E501" s="172">
        <v>4</v>
      </c>
      <c r="F501" s="172">
        <v>4</v>
      </c>
      <c r="G501" s="173">
        <v>8</v>
      </c>
    </row>
    <row r="502" spans="1:7" ht="15" thickBot="1" x14ac:dyDescent="0.25">
      <c r="A502" s="153"/>
      <c r="B502" s="154"/>
      <c r="C502" s="155" t="s">
        <v>14</v>
      </c>
      <c r="D502" s="174"/>
      <c r="E502" s="172">
        <v>89</v>
      </c>
      <c r="F502" s="172">
        <v>107</v>
      </c>
      <c r="G502" s="173">
        <v>196</v>
      </c>
    </row>
    <row r="503" spans="1:7" ht="15" thickBot="1" x14ac:dyDescent="0.25">
      <c r="A503" s="153"/>
      <c r="B503" s="154"/>
      <c r="C503" s="155" t="s">
        <v>15</v>
      </c>
      <c r="D503" s="174"/>
      <c r="E503" s="172">
        <v>27</v>
      </c>
      <c r="F503" s="172">
        <v>18</v>
      </c>
      <c r="G503" s="173">
        <v>45</v>
      </c>
    </row>
    <row r="504" spans="1:7" ht="15" thickBot="1" x14ac:dyDescent="0.25">
      <c r="A504" s="153"/>
      <c r="B504" s="154"/>
      <c r="C504" s="155" t="s">
        <v>17</v>
      </c>
      <c r="D504" s="174"/>
      <c r="E504" s="172">
        <v>37</v>
      </c>
      <c r="F504" s="172">
        <v>34</v>
      </c>
      <c r="G504" s="173">
        <v>71</v>
      </c>
    </row>
    <row r="505" spans="1:7" ht="21.75" thickBot="1" x14ac:dyDescent="0.25">
      <c r="A505" s="153"/>
      <c r="B505" s="158"/>
      <c r="C505" s="159" t="s">
        <v>452</v>
      </c>
      <c r="D505" s="175"/>
      <c r="E505" s="176">
        <v>205</v>
      </c>
      <c r="F505" s="176">
        <v>207</v>
      </c>
      <c r="G505" s="176">
        <v>412</v>
      </c>
    </row>
    <row r="506" spans="1:7" ht="15" thickBot="1" x14ac:dyDescent="0.25">
      <c r="A506" s="153"/>
      <c r="B506" s="148" t="s">
        <v>327</v>
      </c>
      <c r="C506" s="149" t="s">
        <v>18</v>
      </c>
      <c r="D506" s="177"/>
      <c r="E506" s="172">
        <v>10</v>
      </c>
      <c r="F506" s="172">
        <v>8</v>
      </c>
      <c r="G506" s="173">
        <v>18</v>
      </c>
    </row>
    <row r="507" spans="1:7" ht="15" thickBot="1" x14ac:dyDescent="0.25">
      <c r="A507" s="153"/>
      <c r="B507" s="154"/>
      <c r="C507" s="155" t="s">
        <v>19</v>
      </c>
      <c r="D507" s="174"/>
      <c r="E507" s="172">
        <v>7</v>
      </c>
      <c r="F507" s="172">
        <v>6</v>
      </c>
      <c r="G507" s="173">
        <v>13</v>
      </c>
    </row>
    <row r="508" spans="1:7" ht="21.75" thickBot="1" x14ac:dyDescent="0.25">
      <c r="A508" s="153"/>
      <c r="B508" s="154"/>
      <c r="C508" s="155" t="s">
        <v>21</v>
      </c>
      <c r="D508" s="174"/>
      <c r="E508" s="172">
        <v>1</v>
      </c>
      <c r="F508" s="172">
        <v>5</v>
      </c>
      <c r="G508" s="173">
        <v>6</v>
      </c>
    </row>
    <row r="509" spans="1:7" ht="15" thickBot="1" x14ac:dyDescent="0.25">
      <c r="A509" s="153"/>
      <c r="B509" s="154"/>
      <c r="C509" s="155" t="s">
        <v>16</v>
      </c>
      <c r="D509" s="174"/>
      <c r="E509" s="172">
        <v>27</v>
      </c>
      <c r="F509" s="172">
        <v>23</v>
      </c>
      <c r="G509" s="173">
        <v>50</v>
      </c>
    </row>
    <row r="510" spans="1:7" ht="15" thickBot="1" x14ac:dyDescent="0.25">
      <c r="A510" s="153"/>
      <c r="B510" s="154"/>
      <c r="C510" s="155" t="s">
        <v>20</v>
      </c>
      <c r="D510" s="174"/>
      <c r="E510" s="172">
        <v>5</v>
      </c>
      <c r="F510" s="172">
        <v>6</v>
      </c>
      <c r="G510" s="173">
        <v>11</v>
      </c>
    </row>
    <row r="511" spans="1:7" ht="15" thickBot="1" x14ac:dyDescent="0.25">
      <c r="A511" s="153"/>
      <c r="B511" s="154"/>
      <c r="C511" s="155" t="s">
        <v>14</v>
      </c>
      <c r="D511" s="174"/>
      <c r="E511" s="172">
        <v>89</v>
      </c>
      <c r="F511" s="172">
        <v>92</v>
      </c>
      <c r="G511" s="173">
        <v>181</v>
      </c>
    </row>
    <row r="512" spans="1:7" ht="15" thickBot="1" x14ac:dyDescent="0.25">
      <c r="A512" s="153"/>
      <c r="B512" s="154"/>
      <c r="C512" s="155" t="s">
        <v>15</v>
      </c>
      <c r="D512" s="174"/>
      <c r="E512" s="172">
        <v>24</v>
      </c>
      <c r="F512" s="172">
        <v>26</v>
      </c>
      <c r="G512" s="173">
        <v>50</v>
      </c>
    </row>
    <row r="513" spans="1:7" ht="15" thickBot="1" x14ac:dyDescent="0.25">
      <c r="A513" s="153"/>
      <c r="B513" s="154"/>
      <c r="C513" s="155" t="s">
        <v>17</v>
      </c>
      <c r="D513" s="174"/>
      <c r="E513" s="172">
        <v>29</v>
      </c>
      <c r="F513" s="172">
        <v>26</v>
      </c>
      <c r="G513" s="173">
        <v>55</v>
      </c>
    </row>
    <row r="514" spans="1:7" ht="21.75" thickBot="1" x14ac:dyDescent="0.25">
      <c r="A514" s="153"/>
      <c r="B514" s="158"/>
      <c r="C514" s="159" t="s">
        <v>453</v>
      </c>
      <c r="D514" s="175"/>
      <c r="E514" s="176">
        <v>192</v>
      </c>
      <c r="F514" s="176">
        <v>192</v>
      </c>
      <c r="G514" s="176">
        <v>384</v>
      </c>
    </row>
    <row r="515" spans="1:7" ht="31.5" x14ac:dyDescent="0.2">
      <c r="A515" s="153"/>
      <c r="B515" s="162" t="s">
        <v>328</v>
      </c>
      <c r="C515" s="163"/>
      <c r="D515" s="167"/>
      <c r="E515" s="179">
        <v>931</v>
      </c>
      <c r="F515" s="180">
        <v>952</v>
      </c>
      <c r="G515" s="180">
        <v>1883</v>
      </c>
    </row>
    <row r="516" spans="1:7" ht="15" thickBot="1" x14ac:dyDescent="0.25">
      <c r="A516" s="165"/>
      <c r="B516" s="166"/>
      <c r="C516" s="163"/>
      <c r="D516" s="167"/>
      <c r="E516" s="168"/>
      <c r="F516" s="169"/>
      <c r="G516" s="169"/>
    </row>
    <row r="517" spans="1:7" ht="15" thickBot="1" x14ac:dyDescent="0.25">
      <c r="A517" s="147" t="s">
        <v>329</v>
      </c>
      <c r="B517" s="148" t="s">
        <v>330</v>
      </c>
      <c r="C517" s="170" t="s">
        <v>18</v>
      </c>
      <c r="D517" s="171"/>
      <c r="E517" s="172">
        <v>11</v>
      </c>
      <c r="F517" s="172">
        <v>12</v>
      </c>
      <c r="G517" s="173">
        <v>23</v>
      </c>
    </row>
    <row r="518" spans="1:7" ht="15" thickBot="1" x14ac:dyDescent="0.25">
      <c r="A518" s="153"/>
      <c r="B518" s="154"/>
      <c r="C518" s="155" t="s">
        <v>19</v>
      </c>
      <c r="D518" s="174"/>
      <c r="E518" s="172">
        <v>6</v>
      </c>
      <c r="F518" s="172">
        <v>10</v>
      </c>
      <c r="G518" s="173">
        <v>16</v>
      </c>
    </row>
    <row r="519" spans="1:7" ht="21.75" thickBot="1" x14ac:dyDescent="0.25">
      <c r="A519" s="153"/>
      <c r="B519" s="154"/>
      <c r="C519" s="155" t="s">
        <v>21</v>
      </c>
      <c r="D519" s="174"/>
      <c r="E519" s="172">
        <v>1</v>
      </c>
      <c r="F519" s="172">
        <v>2</v>
      </c>
      <c r="G519" s="173">
        <v>3</v>
      </c>
    </row>
    <row r="520" spans="1:7" ht="15" thickBot="1" x14ac:dyDescent="0.25">
      <c r="A520" s="153"/>
      <c r="B520" s="154"/>
      <c r="C520" s="155" t="s">
        <v>16</v>
      </c>
      <c r="D520" s="174"/>
      <c r="E520" s="172">
        <v>29</v>
      </c>
      <c r="F520" s="172">
        <v>15</v>
      </c>
      <c r="G520" s="173">
        <v>44</v>
      </c>
    </row>
    <row r="521" spans="1:7" ht="15" thickBot="1" x14ac:dyDescent="0.25">
      <c r="A521" s="153"/>
      <c r="B521" s="154"/>
      <c r="C521" s="155" t="s">
        <v>20</v>
      </c>
      <c r="D521" s="174"/>
      <c r="E521" s="172">
        <v>7</v>
      </c>
      <c r="F521" s="172">
        <v>6</v>
      </c>
      <c r="G521" s="173">
        <v>13</v>
      </c>
    </row>
    <row r="522" spans="1:7" ht="15" thickBot="1" x14ac:dyDescent="0.25">
      <c r="A522" s="153"/>
      <c r="B522" s="154"/>
      <c r="C522" s="155" t="s">
        <v>14</v>
      </c>
      <c r="D522" s="174"/>
      <c r="E522" s="172">
        <v>84</v>
      </c>
      <c r="F522" s="172">
        <v>104</v>
      </c>
      <c r="G522" s="173">
        <v>188</v>
      </c>
    </row>
    <row r="523" spans="1:7" ht="15" thickBot="1" x14ac:dyDescent="0.25">
      <c r="A523" s="153"/>
      <c r="B523" s="154"/>
      <c r="C523" s="155" t="s">
        <v>15</v>
      </c>
      <c r="D523" s="174"/>
      <c r="E523" s="172">
        <v>15</v>
      </c>
      <c r="F523" s="172">
        <v>27</v>
      </c>
      <c r="G523" s="173">
        <v>42</v>
      </c>
    </row>
    <row r="524" spans="1:7" ht="15" thickBot="1" x14ac:dyDescent="0.25">
      <c r="A524" s="153"/>
      <c r="B524" s="154"/>
      <c r="C524" s="155" t="s">
        <v>17</v>
      </c>
      <c r="D524" s="174"/>
      <c r="E524" s="172">
        <v>37</v>
      </c>
      <c r="F524" s="172">
        <v>43</v>
      </c>
      <c r="G524" s="173">
        <v>80</v>
      </c>
    </row>
    <row r="525" spans="1:7" ht="21.75" thickBot="1" x14ac:dyDescent="0.25">
      <c r="A525" s="153"/>
      <c r="B525" s="158"/>
      <c r="C525" s="159" t="s">
        <v>454</v>
      </c>
      <c r="D525" s="175"/>
      <c r="E525" s="176">
        <v>190</v>
      </c>
      <c r="F525" s="176">
        <v>219</v>
      </c>
      <c r="G525" s="176">
        <v>409</v>
      </c>
    </row>
    <row r="526" spans="1:7" ht="15" thickBot="1" x14ac:dyDescent="0.25">
      <c r="A526" s="153"/>
      <c r="B526" s="148" t="s">
        <v>331</v>
      </c>
      <c r="C526" s="149" t="s">
        <v>18</v>
      </c>
      <c r="D526" s="177"/>
      <c r="E526" s="172">
        <v>15</v>
      </c>
      <c r="F526" s="172">
        <v>16</v>
      </c>
      <c r="G526" s="173">
        <v>31</v>
      </c>
    </row>
    <row r="527" spans="1:7" ht="15" thickBot="1" x14ac:dyDescent="0.25">
      <c r="A527" s="153"/>
      <c r="B527" s="154"/>
      <c r="C527" s="155" t="s">
        <v>19</v>
      </c>
      <c r="D527" s="174"/>
      <c r="E527" s="172">
        <v>12</v>
      </c>
      <c r="F527" s="172">
        <v>4</v>
      </c>
      <c r="G527" s="173">
        <v>16</v>
      </c>
    </row>
    <row r="528" spans="1:7" ht="21.75" thickBot="1" x14ac:dyDescent="0.25">
      <c r="A528" s="153"/>
      <c r="B528" s="154"/>
      <c r="C528" s="155" t="s">
        <v>21</v>
      </c>
      <c r="D528" s="174"/>
      <c r="E528" s="172">
        <v>5</v>
      </c>
      <c r="F528" s="172">
        <v>2</v>
      </c>
      <c r="G528" s="173">
        <v>7</v>
      </c>
    </row>
    <row r="529" spans="1:7" ht="15" thickBot="1" x14ac:dyDescent="0.25">
      <c r="A529" s="153"/>
      <c r="B529" s="154"/>
      <c r="C529" s="155" t="s">
        <v>16</v>
      </c>
      <c r="D529" s="174"/>
      <c r="E529" s="172">
        <v>22</v>
      </c>
      <c r="F529" s="172">
        <v>17</v>
      </c>
      <c r="G529" s="173">
        <v>39</v>
      </c>
    </row>
    <row r="530" spans="1:7" ht="15" thickBot="1" x14ac:dyDescent="0.25">
      <c r="A530" s="153"/>
      <c r="B530" s="154"/>
      <c r="C530" s="155" t="s">
        <v>20</v>
      </c>
      <c r="D530" s="174"/>
      <c r="E530" s="172">
        <v>8</v>
      </c>
      <c r="F530" s="172">
        <v>9</v>
      </c>
      <c r="G530" s="173">
        <v>17</v>
      </c>
    </row>
    <row r="531" spans="1:7" ht="15" thickBot="1" x14ac:dyDescent="0.25">
      <c r="A531" s="153"/>
      <c r="B531" s="154"/>
      <c r="C531" s="155" t="s">
        <v>14</v>
      </c>
      <c r="D531" s="174"/>
      <c r="E531" s="172">
        <v>104</v>
      </c>
      <c r="F531" s="172">
        <v>100</v>
      </c>
      <c r="G531" s="173">
        <v>204</v>
      </c>
    </row>
    <row r="532" spans="1:7" ht="15" thickBot="1" x14ac:dyDescent="0.25">
      <c r="A532" s="153"/>
      <c r="B532" s="154"/>
      <c r="C532" s="155" t="s">
        <v>15</v>
      </c>
      <c r="D532" s="174"/>
      <c r="E532" s="172">
        <v>22</v>
      </c>
      <c r="F532" s="172">
        <v>17</v>
      </c>
      <c r="G532" s="173">
        <v>39</v>
      </c>
    </row>
    <row r="533" spans="1:7" ht="15" thickBot="1" x14ac:dyDescent="0.25">
      <c r="A533" s="153"/>
      <c r="B533" s="154"/>
      <c r="C533" s="155" t="s">
        <v>17</v>
      </c>
      <c r="D533" s="174"/>
      <c r="E533" s="172">
        <v>26</v>
      </c>
      <c r="F533" s="172">
        <v>31</v>
      </c>
      <c r="G533" s="173">
        <v>57</v>
      </c>
    </row>
    <row r="534" spans="1:7" ht="21.75" thickBot="1" x14ac:dyDescent="0.25">
      <c r="A534" s="153"/>
      <c r="B534" s="158"/>
      <c r="C534" s="159" t="s">
        <v>455</v>
      </c>
      <c r="D534" s="175"/>
      <c r="E534" s="176">
        <v>214</v>
      </c>
      <c r="F534" s="176">
        <v>196</v>
      </c>
      <c r="G534" s="176">
        <v>410</v>
      </c>
    </row>
    <row r="535" spans="1:7" ht="15" thickBot="1" x14ac:dyDescent="0.25">
      <c r="A535" s="153"/>
      <c r="B535" s="148" t="s">
        <v>332</v>
      </c>
      <c r="C535" s="149" t="s">
        <v>18</v>
      </c>
      <c r="D535" s="177"/>
      <c r="E535" s="172">
        <v>18</v>
      </c>
      <c r="F535" s="172">
        <v>9</v>
      </c>
      <c r="G535" s="173">
        <v>27</v>
      </c>
    </row>
    <row r="536" spans="1:7" ht="15" thickBot="1" x14ac:dyDescent="0.25">
      <c r="A536" s="153"/>
      <c r="B536" s="154"/>
      <c r="C536" s="155" t="s">
        <v>19</v>
      </c>
      <c r="D536" s="174"/>
      <c r="E536" s="172">
        <v>7</v>
      </c>
      <c r="F536" s="172">
        <v>7</v>
      </c>
      <c r="G536" s="173">
        <v>14</v>
      </c>
    </row>
    <row r="537" spans="1:7" ht="21.75" thickBot="1" x14ac:dyDescent="0.25">
      <c r="A537" s="153"/>
      <c r="B537" s="154"/>
      <c r="C537" s="155" t="s">
        <v>21</v>
      </c>
      <c r="D537" s="174"/>
      <c r="E537" s="172">
        <v>2</v>
      </c>
      <c r="F537" s="172">
        <v>2</v>
      </c>
      <c r="G537" s="173">
        <v>4</v>
      </c>
    </row>
    <row r="538" spans="1:7" ht="15" thickBot="1" x14ac:dyDescent="0.25">
      <c r="A538" s="153"/>
      <c r="B538" s="154"/>
      <c r="C538" s="155" t="s">
        <v>16</v>
      </c>
      <c r="D538" s="174"/>
      <c r="E538" s="172">
        <v>24</v>
      </c>
      <c r="F538" s="172">
        <v>14</v>
      </c>
      <c r="G538" s="173">
        <v>38</v>
      </c>
    </row>
    <row r="539" spans="1:7" ht="15" thickBot="1" x14ac:dyDescent="0.25">
      <c r="A539" s="153"/>
      <c r="B539" s="154"/>
      <c r="C539" s="155" t="s">
        <v>20</v>
      </c>
      <c r="D539" s="174"/>
      <c r="E539" s="172">
        <v>15</v>
      </c>
      <c r="F539" s="172">
        <v>4</v>
      </c>
      <c r="G539" s="173">
        <v>19</v>
      </c>
    </row>
    <row r="540" spans="1:7" ht="15" thickBot="1" x14ac:dyDescent="0.25">
      <c r="A540" s="153"/>
      <c r="B540" s="154"/>
      <c r="C540" s="155" t="s">
        <v>14</v>
      </c>
      <c r="D540" s="174"/>
      <c r="E540" s="172">
        <v>96</v>
      </c>
      <c r="F540" s="172">
        <v>103</v>
      </c>
      <c r="G540" s="173">
        <v>199</v>
      </c>
    </row>
    <row r="541" spans="1:7" ht="15" thickBot="1" x14ac:dyDescent="0.25">
      <c r="A541" s="153"/>
      <c r="B541" s="154"/>
      <c r="C541" s="155" t="s">
        <v>15</v>
      </c>
      <c r="D541" s="174"/>
      <c r="E541" s="172">
        <v>25</v>
      </c>
      <c r="F541" s="172">
        <v>24</v>
      </c>
      <c r="G541" s="173">
        <v>49</v>
      </c>
    </row>
    <row r="542" spans="1:7" ht="15" thickBot="1" x14ac:dyDescent="0.25">
      <c r="A542" s="153"/>
      <c r="B542" s="154"/>
      <c r="C542" s="155" t="s">
        <v>17</v>
      </c>
      <c r="D542" s="174"/>
      <c r="E542" s="172">
        <v>32</v>
      </c>
      <c r="F542" s="172">
        <v>22</v>
      </c>
      <c r="G542" s="173">
        <v>54</v>
      </c>
    </row>
    <row r="543" spans="1:7" ht="21.75" thickBot="1" x14ac:dyDescent="0.25">
      <c r="A543" s="153"/>
      <c r="B543" s="158"/>
      <c r="C543" s="159" t="s">
        <v>456</v>
      </c>
      <c r="D543" s="175"/>
      <c r="E543" s="176">
        <v>219</v>
      </c>
      <c r="F543" s="176">
        <v>185</v>
      </c>
      <c r="G543" s="176">
        <v>404</v>
      </c>
    </row>
    <row r="544" spans="1:7" ht="15" thickBot="1" x14ac:dyDescent="0.25">
      <c r="A544" s="153"/>
      <c r="B544" s="148" t="s">
        <v>333</v>
      </c>
      <c r="C544" s="149" t="s">
        <v>18</v>
      </c>
      <c r="D544" s="177"/>
      <c r="E544" s="172">
        <v>9</v>
      </c>
      <c r="F544" s="172">
        <v>15</v>
      </c>
      <c r="G544" s="173">
        <v>24</v>
      </c>
    </row>
    <row r="545" spans="1:7" ht="15" thickBot="1" x14ac:dyDescent="0.25">
      <c r="A545" s="153"/>
      <c r="B545" s="154"/>
      <c r="C545" s="155" t="s">
        <v>19</v>
      </c>
      <c r="D545" s="174"/>
      <c r="E545" s="172">
        <v>2</v>
      </c>
      <c r="F545" s="172">
        <v>8</v>
      </c>
      <c r="G545" s="173">
        <v>10</v>
      </c>
    </row>
    <row r="546" spans="1:7" ht="21.75" thickBot="1" x14ac:dyDescent="0.25">
      <c r="A546" s="153"/>
      <c r="B546" s="154"/>
      <c r="C546" s="155" t="s">
        <v>21</v>
      </c>
      <c r="D546" s="174"/>
      <c r="E546" s="172">
        <v>2</v>
      </c>
      <c r="F546" s="172">
        <v>1</v>
      </c>
      <c r="G546" s="173">
        <v>3</v>
      </c>
    </row>
    <row r="547" spans="1:7" ht="15" thickBot="1" x14ac:dyDescent="0.25">
      <c r="A547" s="153"/>
      <c r="B547" s="154"/>
      <c r="C547" s="155" t="s">
        <v>16</v>
      </c>
      <c r="D547" s="174"/>
      <c r="E547" s="172">
        <v>27</v>
      </c>
      <c r="F547" s="172">
        <v>24</v>
      </c>
      <c r="G547" s="173">
        <v>51</v>
      </c>
    </row>
    <row r="548" spans="1:7" ht="15" thickBot="1" x14ac:dyDescent="0.25">
      <c r="A548" s="153"/>
      <c r="B548" s="154"/>
      <c r="C548" s="155" t="s">
        <v>20</v>
      </c>
      <c r="D548" s="174"/>
      <c r="E548" s="172">
        <v>3</v>
      </c>
      <c r="F548" s="172">
        <v>3</v>
      </c>
      <c r="G548" s="173">
        <v>6</v>
      </c>
    </row>
    <row r="549" spans="1:7" ht="15" thickBot="1" x14ac:dyDescent="0.25">
      <c r="A549" s="153"/>
      <c r="B549" s="154"/>
      <c r="C549" s="155" t="s">
        <v>14</v>
      </c>
      <c r="D549" s="174"/>
      <c r="E549" s="172">
        <v>96</v>
      </c>
      <c r="F549" s="172">
        <v>110</v>
      </c>
      <c r="G549" s="173">
        <v>206</v>
      </c>
    </row>
    <row r="550" spans="1:7" ht="15" thickBot="1" x14ac:dyDescent="0.25">
      <c r="A550" s="153"/>
      <c r="B550" s="154"/>
      <c r="C550" s="155" t="s">
        <v>15</v>
      </c>
      <c r="D550" s="174"/>
      <c r="E550" s="172">
        <v>17</v>
      </c>
      <c r="F550" s="172">
        <v>18</v>
      </c>
      <c r="G550" s="173">
        <v>35</v>
      </c>
    </row>
    <row r="551" spans="1:7" ht="15" thickBot="1" x14ac:dyDescent="0.25">
      <c r="A551" s="153"/>
      <c r="B551" s="154"/>
      <c r="C551" s="155" t="s">
        <v>17</v>
      </c>
      <c r="D551" s="174"/>
      <c r="E551" s="172">
        <v>23</v>
      </c>
      <c r="F551" s="172">
        <v>28</v>
      </c>
      <c r="G551" s="173">
        <v>51</v>
      </c>
    </row>
    <row r="552" spans="1:7" ht="21.75" thickBot="1" x14ac:dyDescent="0.25">
      <c r="A552" s="153"/>
      <c r="B552" s="158"/>
      <c r="C552" s="159" t="s">
        <v>457</v>
      </c>
      <c r="D552" s="175"/>
      <c r="E552" s="176">
        <v>179</v>
      </c>
      <c r="F552" s="176">
        <v>207</v>
      </c>
      <c r="G552" s="176">
        <v>386</v>
      </c>
    </row>
    <row r="553" spans="1:7" ht="15" thickBot="1" x14ac:dyDescent="0.25">
      <c r="A553" s="153"/>
      <c r="B553" s="148" t="s">
        <v>334</v>
      </c>
      <c r="C553" s="149" t="s">
        <v>18</v>
      </c>
      <c r="D553" s="177"/>
      <c r="E553" s="172">
        <v>10</v>
      </c>
      <c r="F553" s="172">
        <v>13</v>
      </c>
      <c r="G553" s="173">
        <v>23</v>
      </c>
    </row>
    <row r="554" spans="1:7" ht="15" thickBot="1" x14ac:dyDescent="0.25">
      <c r="A554" s="153"/>
      <c r="B554" s="154"/>
      <c r="C554" s="155" t="s">
        <v>19</v>
      </c>
      <c r="D554" s="174"/>
      <c r="E554" s="172">
        <v>5</v>
      </c>
      <c r="F554" s="172">
        <v>3</v>
      </c>
      <c r="G554" s="173">
        <v>8</v>
      </c>
    </row>
    <row r="555" spans="1:7" ht="21.75" thickBot="1" x14ac:dyDescent="0.25">
      <c r="A555" s="153"/>
      <c r="B555" s="154"/>
      <c r="C555" s="155" t="s">
        <v>21</v>
      </c>
      <c r="D555" s="174"/>
      <c r="E555" s="172">
        <v>2</v>
      </c>
      <c r="F555" s="172">
        <v>3</v>
      </c>
      <c r="G555" s="173">
        <v>5</v>
      </c>
    </row>
    <row r="556" spans="1:7" ht="15" thickBot="1" x14ac:dyDescent="0.25">
      <c r="A556" s="153"/>
      <c r="B556" s="154"/>
      <c r="C556" s="155" t="s">
        <v>16</v>
      </c>
      <c r="D556" s="174"/>
      <c r="E556" s="172">
        <v>18</v>
      </c>
      <c r="F556" s="172">
        <v>18</v>
      </c>
      <c r="G556" s="173">
        <v>36</v>
      </c>
    </row>
    <row r="557" spans="1:7" ht="15" thickBot="1" x14ac:dyDescent="0.25">
      <c r="A557" s="153"/>
      <c r="B557" s="154"/>
      <c r="C557" s="155" t="s">
        <v>20</v>
      </c>
      <c r="D557" s="174"/>
      <c r="E557" s="172">
        <v>4</v>
      </c>
      <c r="F557" s="172">
        <v>2</v>
      </c>
      <c r="G557" s="173">
        <v>6</v>
      </c>
    </row>
    <row r="558" spans="1:7" ht="15" thickBot="1" x14ac:dyDescent="0.25">
      <c r="A558" s="153"/>
      <c r="B558" s="154"/>
      <c r="C558" s="155" t="s">
        <v>14</v>
      </c>
      <c r="D558" s="174"/>
      <c r="E558" s="172">
        <v>94</v>
      </c>
      <c r="F558" s="172">
        <v>108</v>
      </c>
      <c r="G558" s="173">
        <v>202</v>
      </c>
    </row>
    <row r="559" spans="1:7" ht="15" thickBot="1" x14ac:dyDescent="0.25">
      <c r="A559" s="153"/>
      <c r="B559" s="154"/>
      <c r="C559" s="155" t="s">
        <v>15</v>
      </c>
      <c r="D559" s="174"/>
      <c r="E559" s="172">
        <v>19</v>
      </c>
      <c r="F559" s="172">
        <v>24</v>
      </c>
      <c r="G559" s="173">
        <v>43</v>
      </c>
    </row>
    <row r="560" spans="1:7" ht="15" thickBot="1" x14ac:dyDescent="0.25">
      <c r="A560" s="153"/>
      <c r="B560" s="154"/>
      <c r="C560" s="155" t="s">
        <v>17</v>
      </c>
      <c r="D560" s="174"/>
      <c r="E560" s="172">
        <v>38</v>
      </c>
      <c r="F560" s="172">
        <v>22</v>
      </c>
      <c r="G560" s="173">
        <v>60</v>
      </c>
    </row>
    <row r="561" spans="1:7" ht="21.75" thickBot="1" x14ac:dyDescent="0.25">
      <c r="A561" s="153"/>
      <c r="B561" s="158"/>
      <c r="C561" s="159" t="s">
        <v>458</v>
      </c>
      <c r="D561" s="175"/>
      <c r="E561" s="176">
        <v>190</v>
      </c>
      <c r="F561" s="176">
        <v>193</v>
      </c>
      <c r="G561" s="176">
        <v>383</v>
      </c>
    </row>
    <row r="562" spans="1:7" ht="31.5" x14ac:dyDescent="0.2">
      <c r="A562" s="153"/>
      <c r="B562" s="162" t="s">
        <v>335</v>
      </c>
      <c r="C562" s="163"/>
      <c r="D562" s="167"/>
      <c r="E562" s="179">
        <v>992</v>
      </c>
      <c r="F562" s="180">
        <v>1000</v>
      </c>
      <c r="G562" s="180">
        <v>1992</v>
      </c>
    </row>
    <row r="563" spans="1:7" ht="15" thickBot="1" x14ac:dyDescent="0.25">
      <c r="A563" s="165"/>
      <c r="B563" s="166"/>
      <c r="C563" s="163"/>
      <c r="D563" s="167"/>
      <c r="E563" s="168"/>
      <c r="F563" s="169"/>
      <c r="G563" s="169"/>
    </row>
    <row r="564" spans="1:7" ht="15" thickBot="1" x14ac:dyDescent="0.25">
      <c r="A564" s="147" t="s">
        <v>336</v>
      </c>
      <c r="B564" s="148" t="s">
        <v>337</v>
      </c>
      <c r="C564" s="170" t="s">
        <v>18</v>
      </c>
      <c r="D564" s="171"/>
      <c r="E564" s="172">
        <v>19</v>
      </c>
      <c r="F564" s="172">
        <v>17</v>
      </c>
      <c r="G564" s="173">
        <v>36</v>
      </c>
    </row>
    <row r="565" spans="1:7" ht="15" thickBot="1" x14ac:dyDescent="0.25">
      <c r="A565" s="153"/>
      <c r="B565" s="154"/>
      <c r="C565" s="155" t="s">
        <v>19</v>
      </c>
      <c r="D565" s="174"/>
      <c r="E565" s="172">
        <v>4</v>
      </c>
      <c r="F565" s="172">
        <v>5</v>
      </c>
      <c r="G565" s="173">
        <v>9</v>
      </c>
    </row>
    <row r="566" spans="1:7" ht="21.75" thickBot="1" x14ac:dyDescent="0.25">
      <c r="A566" s="153"/>
      <c r="B566" s="154"/>
      <c r="C566" s="155" t="s">
        <v>21</v>
      </c>
      <c r="D566" s="174"/>
      <c r="E566" s="172">
        <v>3</v>
      </c>
      <c r="F566" s="172">
        <v>6</v>
      </c>
      <c r="G566" s="173">
        <v>9</v>
      </c>
    </row>
    <row r="567" spans="1:7" ht="15" thickBot="1" x14ac:dyDescent="0.25">
      <c r="A567" s="153"/>
      <c r="B567" s="154"/>
      <c r="C567" s="155" t="s">
        <v>16</v>
      </c>
      <c r="D567" s="174"/>
      <c r="E567" s="172">
        <v>15</v>
      </c>
      <c r="F567" s="172">
        <v>20</v>
      </c>
      <c r="G567" s="173">
        <v>35</v>
      </c>
    </row>
    <row r="568" spans="1:7" ht="15" thickBot="1" x14ac:dyDescent="0.25">
      <c r="A568" s="153"/>
      <c r="B568" s="154"/>
      <c r="C568" s="155" t="s">
        <v>20</v>
      </c>
      <c r="D568" s="174"/>
      <c r="E568" s="172">
        <v>2</v>
      </c>
      <c r="F568" s="172">
        <v>7</v>
      </c>
      <c r="G568" s="173">
        <v>9</v>
      </c>
    </row>
    <row r="569" spans="1:7" ht="15" thickBot="1" x14ac:dyDescent="0.25">
      <c r="A569" s="153"/>
      <c r="B569" s="154"/>
      <c r="C569" s="155" t="s">
        <v>14</v>
      </c>
      <c r="D569" s="174"/>
      <c r="E569" s="172">
        <v>86</v>
      </c>
      <c r="F569" s="172">
        <v>114</v>
      </c>
      <c r="G569" s="173">
        <v>200</v>
      </c>
    </row>
    <row r="570" spans="1:7" ht="15" thickBot="1" x14ac:dyDescent="0.25">
      <c r="A570" s="153"/>
      <c r="B570" s="154"/>
      <c r="C570" s="155" t="s">
        <v>15</v>
      </c>
      <c r="D570" s="174"/>
      <c r="E570" s="172">
        <v>27</v>
      </c>
      <c r="F570" s="172">
        <v>22</v>
      </c>
      <c r="G570" s="173">
        <v>49</v>
      </c>
    </row>
    <row r="571" spans="1:7" ht="15" thickBot="1" x14ac:dyDescent="0.25">
      <c r="A571" s="153"/>
      <c r="B571" s="154"/>
      <c r="C571" s="155" t="s">
        <v>17</v>
      </c>
      <c r="D571" s="174"/>
      <c r="E571" s="172">
        <v>24</v>
      </c>
      <c r="F571" s="172">
        <v>30</v>
      </c>
      <c r="G571" s="173">
        <v>54</v>
      </c>
    </row>
    <row r="572" spans="1:7" ht="21.75" thickBot="1" x14ac:dyDescent="0.25">
      <c r="A572" s="153"/>
      <c r="B572" s="158"/>
      <c r="C572" s="159" t="s">
        <v>459</v>
      </c>
      <c r="D572" s="175"/>
      <c r="E572" s="176">
        <v>180</v>
      </c>
      <c r="F572" s="176">
        <v>221</v>
      </c>
      <c r="G572" s="176">
        <v>401</v>
      </c>
    </row>
    <row r="573" spans="1:7" ht="15" thickBot="1" x14ac:dyDescent="0.25">
      <c r="A573" s="153"/>
      <c r="B573" s="148" t="s">
        <v>338</v>
      </c>
      <c r="C573" s="149" t="s">
        <v>18</v>
      </c>
      <c r="D573" s="177"/>
      <c r="E573" s="172">
        <v>16</v>
      </c>
      <c r="F573" s="172">
        <v>14</v>
      </c>
      <c r="G573" s="173">
        <v>30</v>
      </c>
    </row>
    <row r="574" spans="1:7" ht="15" thickBot="1" x14ac:dyDescent="0.25">
      <c r="A574" s="153"/>
      <c r="B574" s="154"/>
      <c r="C574" s="155" t="s">
        <v>19</v>
      </c>
      <c r="D574" s="174"/>
      <c r="E574" s="172">
        <v>6</v>
      </c>
      <c r="F574" s="172">
        <v>10</v>
      </c>
      <c r="G574" s="173">
        <v>16</v>
      </c>
    </row>
    <row r="575" spans="1:7" ht="21.75" thickBot="1" x14ac:dyDescent="0.25">
      <c r="A575" s="153"/>
      <c r="B575" s="154"/>
      <c r="C575" s="155" t="s">
        <v>21</v>
      </c>
      <c r="D575" s="174"/>
      <c r="E575" s="172">
        <v>5</v>
      </c>
      <c r="F575" s="172">
        <v>2</v>
      </c>
      <c r="G575" s="173">
        <v>7</v>
      </c>
    </row>
    <row r="576" spans="1:7" ht="15" thickBot="1" x14ac:dyDescent="0.25">
      <c r="A576" s="153"/>
      <c r="B576" s="154"/>
      <c r="C576" s="155" t="s">
        <v>16</v>
      </c>
      <c r="D576" s="174"/>
      <c r="E576" s="172">
        <v>17</v>
      </c>
      <c r="F576" s="172">
        <v>16</v>
      </c>
      <c r="G576" s="173">
        <v>33</v>
      </c>
    </row>
    <row r="577" spans="1:7" ht="15" thickBot="1" x14ac:dyDescent="0.25">
      <c r="A577" s="153"/>
      <c r="B577" s="154"/>
      <c r="C577" s="155" t="s">
        <v>20</v>
      </c>
      <c r="D577" s="174"/>
      <c r="E577" s="172">
        <v>10</v>
      </c>
      <c r="F577" s="172">
        <v>6</v>
      </c>
      <c r="G577" s="173">
        <v>16</v>
      </c>
    </row>
    <row r="578" spans="1:7" ht="15" thickBot="1" x14ac:dyDescent="0.25">
      <c r="A578" s="153"/>
      <c r="B578" s="154"/>
      <c r="C578" s="155" t="s">
        <v>14</v>
      </c>
      <c r="D578" s="174"/>
      <c r="E578" s="172">
        <v>104</v>
      </c>
      <c r="F578" s="172">
        <v>107</v>
      </c>
      <c r="G578" s="173">
        <v>211</v>
      </c>
    </row>
    <row r="579" spans="1:7" ht="15" thickBot="1" x14ac:dyDescent="0.25">
      <c r="A579" s="153"/>
      <c r="B579" s="154"/>
      <c r="C579" s="155" t="s">
        <v>15</v>
      </c>
      <c r="D579" s="174"/>
      <c r="E579" s="172">
        <v>23</v>
      </c>
      <c r="F579" s="172">
        <v>19</v>
      </c>
      <c r="G579" s="173">
        <v>42</v>
      </c>
    </row>
    <row r="580" spans="1:7" ht="15" thickBot="1" x14ac:dyDescent="0.25">
      <c r="A580" s="153"/>
      <c r="B580" s="154"/>
      <c r="C580" s="155" t="s">
        <v>17</v>
      </c>
      <c r="D580" s="174"/>
      <c r="E580" s="172">
        <v>41</v>
      </c>
      <c r="F580" s="172">
        <v>35</v>
      </c>
      <c r="G580" s="173">
        <v>76</v>
      </c>
    </row>
    <row r="581" spans="1:7" ht="21.75" thickBot="1" x14ac:dyDescent="0.25">
      <c r="A581" s="153"/>
      <c r="B581" s="158"/>
      <c r="C581" s="159" t="s">
        <v>460</v>
      </c>
      <c r="D581" s="175"/>
      <c r="E581" s="176">
        <v>222</v>
      </c>
      <c r="F581" s="176">
        <v>209</v>
      </c>
      <c r="G581" s="176">
        <v>431</v>
      </c>
    </row>
    <row r="582" spans="1:7" ht="15" thickBot="1" x14ac:dyDescent="0.25">
      <c r="A582" s="153"/>
      <c r="B582" s="148" t="s">
        <v>339</v>
      </c>
      <c r="C582" s="149" t="s">
        <v>18</v>
      </c>
      <c r="D582" s="177"/>
      <c r="E582" s="172">
        <v>10</v>
      </c>
      <c r="F582" s="172">
        <v>10</v>
      </c>
      <c r="G582" s="173">
        <v>20</v>
      </c>
    </row>
    <row r="583" spans="1:7" ht="15" thickBot="1" x14ac:dyDescent="0.25">
      <c r="A583" s="153"/>
      <c r="B583" s="154"/>
      <c r="C583" s="155" t="s">
        <v>19</v>
      </c>
      <c r="D583" s="174"/>
      <c r="E583" s="172">
        <v>5</v>
      </c>
      <c r="F583" s="172">
        <v>5</v>
      </c>
      <c r="G583" s="173">
        <v>10</v>
      </c>
    </row>
    <row r="584" spans="1:7" ht="21.75" thickBot="1" x14ac:dyDescent="0.25">
      <c r="A584" s="153"/>
      <c r="B584" s="154"/>
      <c r="C584" s="155" t="s">
        <v>21</v>
      </c>
      <c r="D584" s="174"/>
      <c r="E584" s="172">
        <v>1</v>
      </c>
      <c r="F584" s="172">
        <v>2</v>
      </c>
      <c r="G584" s="173">
        <v>3</v>
      </c>
    </row>
    <row r="585" spans="1:7" ht="15" thickBot="1" x14ac:dyDescent="0.25">
      <c r="A585" s="153"/>
      <c r="B585" s="154"/>
      <c r="C585" s="155" t="s">
        <v>16</v>
      </c>
      <c r="D585" s="174"/>
      <c r="E585" s="172">
        <v>25</v>
      </c>
      <c r="F585" s="172">
        <v>16</v>
      </c>
      <c r="G585" s="173">
        <v>41</v>
      </c>
    </row>
    <row r="586" spans="1:7" ht="15" thickBot="1" x14ac:dyDescent="0.25">
      <c r="A586" s="153"/>
      <c r="B586" s="154"/>
      <c r="C586" s="155" t="s">
        <v>20</v>
      </c>
      <c r="D586" s="174"/>
      <c r="E586" s="172">
        <v>6</v>
      </c>
      <c r="F586" s="172">
        <v>8</v>
      </c>
      <c r="G586" s="173">
        <v>14</v>
      </c>
    </row>
    <row r="587" spans="1:7" ht="15" thickBot="1" x14ac:dyDescent="0.25">
      <c r="A587" s="153"/>
      <c r="B587" s="154"/>
      <c r="C587" s="155" t="s">
        <v>14</v>
      </c>
      <c r="D587" s="174"/>
      <c r="E587" s="172">
        <v>114</v>
      </c>
      <c r="F587" s="172">
        <v>99</v>
      </c>
      <c r="G587" s="173">
        <v>213</v>
      </c>
    </row>
    <row r="588" spans="1:7" ht="15" thickBot="1" x14ac:dyDescent="0.25">
      <c r="A588" s="153"/>
      <c r="B588" s="154"/>
      <c r="C588" s="155" t="s">
        <v>15</v>
      </c>
      <c r="D588" s="174"/>
      <c r="E588" s="172">
        <v>23</v>
      </c>
      <c r="F588" s="172">
        <v>22</v>
      </c>
      <c r="G588" s="173">
        <v>45</v>
      </c>
    </row>
    <row r="589" spans="1:7" ht="15" thickBot="1" x14ac:dyDescent="0.25">
      <c r="A589" s="153"/>
      <c r="B589" s="154"/>
      <c r="C589" s="155" t="s">
        <v>17</v>
      </c>
      <c r="D589" s="174"/>
      <c r="E589" s="172">
        <v>28</v>
      </c>
      <c r="F589" s="172">
        <v>24</v>
      </c>
      <c r="G589" s="173">
        <v>52</v>
      </c>
    </row>
    <row r="590" spans="1:7" ht="21.75" thickBot="1" x14ac:dyDescent="0.25">
      <c r="A590" s="153"/>
      <c r="B590" s="158"/>
      <c r="C590" s="159" t="s">
        <v>461</v>
      </c>
      <c r="D590" s="175"/>
      <c r="E590" s="176">
        <v>212</v>
      </c>
      <c r="F590" s="176">
        <v>186</v>
      </c>
      <c r="G590" s="176">
        <v>398</v>
      </c>
    </row>
    <row r="591" spans="1:7" ht="15" thickBot="1" x14ac:dyDescent="0.25">
      <c r="A591" s="153"/>
      <c r="B591" s="148" t="s">
        <v>340</v>
      </c>
      <c r="C591" s="149" t="s">
        <v>18</v>
      </c>
      <c r="D591" s="177"/>
      <c r="E591" s="172">
        <v>10</v>
      </c>
      <c r="F591" s="172">
        <v>12</v>
      </c>
      <c r="G591" s="173">
        <v>22</v>
      </c>
    </row>
    <row r="592" spans="1:7" ht="15" thickBot="1" x14ac:dyDescent="0.25">
      <c r="A592" s="153"/>
      <c r="B592" s="154"/>
      <c r="C592" s="155" t="s">
        <v>19</v>
      </c>
      <c r="D592" s="174"/>
      <c r="E592" s="172">
        <v>13</v>
      </c>
      <c r="F592" s="172">
        <v>8</v>
      </c>
      <c r="G592" s="173">
        <v>21</v>
      </c>
    </row>
    <row r="593" spans="1:7" ht="21.75" thickBot="1" x14ac:dyDescent="0.25">
      <c r="A593" s="153"/>
      <c r="B593" s="154"/>
      <c r="C593" s="155" t="s">
        <v>21</v>
      </c>
      <c r="D593" s="174"/>
      <c r="E593" s="178"/>
      <c r="F593" s="172">
        <v>2</v>
      </c>
      <c r="G593" s="173">
        <v>2</v>
      </c>
    </row>
    <row r="594" spans="1:7" ht="15" thickBot="1" x14ac:dyDescent="0.25">
      <c r="A594" s="153"/>
      <c r="B594" s="154"/>
      <c r="C594" s="155" t="s">
        <v>16</v>
      </c>
      <c r="D594" s="174"/>
      <c r="E594" s="172">
        <v>14</v>
      </c>
      <c r="F594" s="172">
        <v>23</v>
      </c>
      <c r="G594" s="173">
        <v>37</v>
      </c>
    </row>
    <row r="595" spans="1:7" ht="15" thickBot="1" x14ac:dyDescent="0.25">
      <c r="A595" s="153"/>
      <c r="B595" s="154"/>
      <c r="C595" s="155" t="s">
        <v>20</v>
      </c>
      <c r="D595" s="174"/>
      <c r="E595" s="172">
        <v>5</v>
      </c>
      <c r="F595" s="172">
        <v>6</v>
      </c>
      <c r="G595" s="173">
        <v>11</v>
      </c>
    </row>
    <row r="596" spans="1:7" ht="15" thickBot="1" x14ac:dyDescent="0.25">
      <c r="A596" s="153"/>
      <c r="B596" s="154"/>
      <c r="C596" s="155" t="s">
        <v>14</v>
      </c>
      <c r="D596" s="174"/>
      <c r="E596" s="172">
        <v>91</v>
      </c>
      <c r="F596" s="172">
        <v>113</v>
      </c>
      <c r="G596" s="173">
        <v>204</v>
      </c>
    </row>
    <row r="597" spans="1:7" ht="15" thickBot="1" x14ac:dyDescent="0.25">
      <c r="A597" s="153"/>
      <c r="B597" s="154"/>
      <c r="C597" s="155" t="s">
        <v>15</v>
      </c>
      <c r="D597" s="174"/>
      <c r="E597" s="172">
        <v>13</v>
      </c>
      <c r="F597" s="172">
        <v>15</v>
      </c>
      <c r="G597" s="173">
        <v>28</v>
      </c>
    </row>
    <row r="598" spans="1:7" ht="15" thickBot="1" x14ac:dyDescent="0.25">
      <c r="A598" s="153"/>
      <c r="B598" s="154"/>
      <c r="C598" s="155" t="s">
        <v>17</v>
      </c>
      <c r="D598" s="174"/>
      <c r="E598" s="172">
        <v>30</v>
      </c>
      <c r="F598" s="172">
        <v>22</v>
      </c>
      <c r="G598" s="173">
        <v>52</v>
      </c>
    </row>
    <row r="599" spans="1:7" ht="21.75" thickBot="1" x14ac:dyDescent="0.25">
      <c r="A599" s="153"/>
      <c r="B599" s="158"/>
      <c r="C599" s="159" t="s">
        <v>462</v>
      </c>
      <c r="D599" s="175"/>
      <c r="E599" s="176">
        <v>176</v>
      </c>
      <c r="F599" s="176">
        <v>201</v>
      </c>
      <c r="G599" s="176">
        <v>377</v>
      </c>
    </row>
    <row r="600" spans="1:7" ht="15" thickBot="1" x14ac:dyDescent="0.25">
      <c r="A600" s="153"/>
      <c r="B600" s="148" t="s">
        <v>341</v>
      </c>
      <c r="C600" s="149" t="s">
        <v>18</v>
      </c>
      <c r="D600" s="177"/>
      <c r="E600" s="172">
        <v>15</v>
      </c>
      <c r="F600" s="172">
        <v>9</v>
      </c>
      <c r="G600" s="173">
        <v>24</v>
      </c>
    </row>
    <row r="601" spans="1:7" ht="15" thickBot="1" x14ac:dyDescent="0.25">
      <c r="A601" s="153"/>
      <c r="B601" s="154"/>
      <c r="C601" s="155" t="s">
        <v>19</v>
      </c>
      <c r="D601" s="174"/>
      <c r="E601" s="172">
        <v>11</v>
      </c>
      <c r="F601" s="172">
        <v>2</v>
      </c>
      <c r="G601" s="173">
        <v>13</v>
      </c>
    </row>
    <row r="602" spans="1:7" ht="21.75" thickBot="1" x14ac:dyDescent="0.25">
      <c r="A602" s="153"/>
      <c r="B602" s="154"/>
      <c r="C602" s="155" t="s">
        <v>21</v>
      </c>
      <c r="D602" s="174"/>
      <c r="E602" s="172">
        <v>4</v>
      </c>
      <c r="F602" s="172">
        <v>2</v>
      </c>
      <c r="G602" s="173">
        <v>6</v>
      </c>
    </row>
    <row r="603" spans="1:7" ht="15" thickBot="1" x14ac:dyDescent="0.25">
      <c r="A603" s="153"/>
      <c r="B603" s="154"/>
      <c r="C603" s="155" t="s">
        <v>16</v>
      </c>
      <c r="D603" s="174"/>
      <c r="E603" s="172">
        <v>16</v>
      </c>
      <c r="F603" s="172">
        <v>18</v>
      </c>
      <c r="G603" s="173">
        <v>34</v>
      </c>
    </row>
    <row r="604" spans="1:7" ht="15" thickBot="1" x14ac:dyDescent="0.25">
      <c r="A604" s="153"/>
      <c r="B604" s="154"/>
      <c r="C604" s="155" t="s">
        <v>20</v>
      </c>
      <c r="D604" s="174"/>
      <c r="E604" s="172">
        <v>8</v>
      </c>
      <c r="F604" s="172">
        <v>7</v>
      </c>
      <c r="G604" s="173">
        <v>15</v>
      </c>
    </row>
    <row r="605" spans="1:7" ht="15" thickBot="1" x14ac:dyDescent="0.25">
      <c r="A605" s="153"/>
      <c r="B605" s="154"/>
      <c r="C605" s="155" t="s">
        <v>14</v>
      </c>
      <c r="D605" s="174"/>
      <c r="E605" s="172">
        <v>97</v>
      </c>
      <c r="F605" s="172">
        <v>118</v>
      </c>
      <c r="G605" s="173">
        <v>215</v>
      </c>
    </row>
    <row r="606" spans="1:7" ht="15" thickBot="1" x14ac:dyDescent="0.25">
      <c r="A606" s="153"/>
      <c r="B606" s="154"/>
      <c r="C606" s="155" t="s">
        <v>15</v>
      </c>
      <c r="D606" s="174"/>
      <c r="E606" s="172">
        <v>19</v>
      </c>
      <c r="F606" s="172">
        <v>13</v>
      </c>
      <c r="G606" s="173">
        <v>32</v>
      </c>
    </row>
    <row r="607" spans="1:7" ht="15" thickBot="1" x14ac:dyDescent="0.25">
      <c r="A607" s="153"/>
      <c r="B607" s="154"/>
      <c r="C607" s="155" t="s">
        <v>17</v>
      </c>
      <c r="D607" s="174"/>
      <c r="E607" s="172">
        <v>25</v>
      </c>
      <c r="F607" s="172">
        <v>28</v>
      </c>
      <c r="G607" s="173">
        <v>53</v>
      </c>
    </row>
    <row r="608" spans="1:7" ht="21.75" thickBot="1" x14ac:dyDescent="0.25">
      <c r="A608" s="153"/>
      <c r="B608" s="158"/>
      <c r="C608" s="159" t="s">
        <v>463</v>
      </c>
      <c r="D608" s="175"/>
      <c r="E608" s="176">
        <v>195</v>
      </c>
      <c r="F608" s="176">
        <v>197</v>
      </c>
      <c r="G608" s="176">
        <v>392</v>
      </c>
    </row>
    <row r="609" spans="1:7" ht="31.5" x14ac:dyDescent="0.2">
      <c r="A609" s="153"/>
      <c r="B609" s="162" t="s">
        <v>342</v>
      </c>
      <c r="C609" s="163"/>
      <c r="D609" s="167"/>
      <c r="E609" s="179">
        <v>985</v>
      </c>
      <c r="F609" s="180">
        <v>1014</v>
      </c>
      <c r="G609" s="180">
        <v>1999</v>
      </c>
    </row>
    <row r="610" spans="1:7" ht="15" thickBot="1" x14ac:dyDescent="0.25">
      <c r="A610" s="165"/>
      <c r="B610" s="166"/>
      <c r="C610" s="163"/>
      <c r="D610" s="167"/>
      <c r="E610" s="168"/>
      <c r="F610" s="169"/>
      <c r="G610" s="169"/>
    </row>
    <row r="611" spans="1:7" ht="15" thickBot="1" x14ac:dyDescent="0.25">
      <c r="A611" s="147" t="s">
        <v>343</v>
      </c>
      <c r="B611" s="148" t="s">
        <v>344</v>
      </c>
      <c r="C611" s="170" t="s">
        <v>18</v>
      </c>
      <c r="D611" s="171"/>
      <c r="E611" s="172">
        <v>11</v>
      </c>
      <c r="F611" s="172">
        <v>12</v>
      </c>
      <c r="G611" s="173">
        <v>23</v>
      </c>
    </row>
    <row r="612" spans="1:7" ht="15" thickBot="1" x14ac:dyDescent="0.25">
      <c r="A612" s="153"/>
      <c r="B612" s="154"/>
      <c r="C612" s="155" t="s">
        <v>19</v>
      </c>
      <c r="D612" s="174"/>
      <c r="E612" s="172">
        <v>7</v>
      </c>
      <c r="F612" s="172">
        <v>4</v>
      </c>
      <c r="G612" s="173">
        <v>11</v>
      </c>
    </row>
    <row r="613" spans="1:7" ht="21.75" thickBot="1" x14ac:dyDescent="0.25">
      <c r="A613" s="153"/>
      <c r="B613" s="154"/>
      <c r="C613" s="155" t="s">
        <v>21</v>
      </c>
      <c r="D613" s="174"/>
      <c r="E613" s="172">
        <v>1</v>
      </c>
      <c r="F613" s="172">
        <v>2</v>
      </c>
      <c r="G613" s="173">
        <v>3</v>
      </c>
    </row>
    <row r="614" spans="1:7" ht="15" thickBot="1" x14ac:dyDescent="0.25">
      <c r="A614" s="153"/>
      <c r="B614" s="154"/>
      <c r="C614" s="155" t="s">
        <v>16</v>
      </c>
      <c r="D614" s="174"/>
      <c r="E614" s="172">
        <v>22</v>
      </c>
      <c r="F614" s="172">
        <v>15</v>
      </c>
      <c r="G614" s="173">
        <v>37</v>
      </c>
    </row>
    <row r="615" spans="1:7" ht="15" thickBot="1" x14ac:dyDescent="0.25">
      <c r="A615" s="153"/>
      <c r="B615" s="154"/>
      <c r="C615" s="155" t="s">
        <v>20</v>
      </c>
      <c r="D615" s="174"/>
      <c r="E615" s="172">
        <v>7</v>
      </c>
      <c r="F615" s="172">
        <v>9</v>
      </c>
      <c r="G615" s="173">
        <v>16</v>
      </c>
    </row>
    <row r="616" spans="1:7" ht="15" thickBot="1" x14ac:dyDescent="0.25">
      <c r="A616" s="153"/>
      <c r="B616" s="154"/>
      <c r="C616" s="155" t="s">
        <v>14</v>
      </c>
      <c r="D616" s="174"/>
      <c r="E616" s="172">
        <v>88</v>
      </c>
      <c r="F616" s="172">
        <v>100</v>
      </c>
      <c r="G616" s="173">
        <v>188</v>
      </c>
    </row>
    <row r="617" spans="1:7" ht="15" thickBot="1" x14ac:dyDescent="0.25">
      <c r="A617" s="153"/>
      <c r="B617" s="154"/>
      <c r="C617" s="155" t="s">
        <v>15</v>
      </c>
      <c r="D617" s="174"/>
      <c r="E617" s="172">
        <v>20</v>
      </c>
      <c r="F617" s="172">
        <v>17</v>
      </c>
      <c r="G617" s="173">
        <v>37</v>
      </c>
    </row>
    <row r="618" spans="1:7" ht="15" thickBot="1" x14ac:dyDescent="0.25">
      <c r="A618" s="153"/>
      <c r="B618" s="154"/>
      <c r="C618" s="155" t="s">
        <v>17</v>
      </c>
      <c r="D618" s="174"/>
      <c r="E618" s="172">
        <v>29</v>
      </c>
      <c r="F618" s="172">
        <v>12</v>
      </c>
      <c r="G618" s="173">
        <v>41</v>
      </c>
    </row>
    <row r="619" spans="1:7" ht="21.75" thickBot="1" x14ac:dyDescent="0.25">
      <c r="A619" s="153"/>
      <c r="B619" s="158"/>
      <c r="C619" s="159" t="s">
        <v>464</v>
      </c>
      <c r="D619" s="175"/>
      <c r="E619" s="176">
        <v>185</v>
      </c>
      <c r="F619" s="176">
        <v>171</v>
      </c>
      <c r="G619" s="176">
        <v>356</v>
      </c>
    </row>
    <row r="620" spans="1:7" ht="15" thickBot="1" x14ac:dyDescent="0.25">
      <c r="A620" s="153"/>
      <c r="B620" s="148" t="s">
        <v>345</v>
      </c>
      <c r="C620" s="149" t="s">
        <v>18</v>
      </c>
      <c r="D620" s="177"/>
      <c r="E620" s="172">
        <v>9</v>
      </c>
      <c r="F620" s="172">
        <v>8</v>
      </c>
      <c r="G620" s="173">
        <v>17</v>
      </c>
    </row>
    <row r="621" spans="1:7" ht="15" thickBot="1" x14ac:dyDescent="0.25">
      <c r="A621" s="153"/>
      <c r="B621" s="154"/>
      <c r="C621" s="155" t="s">
        <v>19</v>
      </c>
      <c r="D621" s="174"/>
      <c r="E621" s="172">
        <v>7</v>
      </c>
      <c r="F621" s="172">
        <v>4</v>
      </c>
      <c r="G621" s="173">
        <v>11</v>
      </c>
    </row>
    <row r="622" spans="1:7" ht="21.75" thickBot="1" x14ac:dyDescent="0.25">
      <c r="A622" s="153"/>
      <c r="B622" s="154"/>
      <c r="C622" s="155" t="s">
        <v>21</v>
      </c>
      <c r="D622" s="174"/>
      <c r="E622" s="172">
        <v>3</v>
      </c>
      <c r="F622" s="178"/>
      <c r="G622" s="173">
        <v>3</v>
      </c>
    </row>
    <row r="623" spans="1:7" ht="15" thickBot="1" x14ac:dyDescent="0.25">
      <c r="A623" s="153"/>
      <c r="B623" s="154"/>
      <c r="C623" s="155" t="s">
        <v>16</v>
      </c>
      <c r="D623" s="174"/>
      <c r="E623" s="172">
        <v>21</v>
      </c>
      <c r="F623" s="172">
        <v>15</v>
      </c>
      <c r="G623" s="173">
        <v>36</v>
      </c>
    </row>
    <row r="624" spans="1:7" ht="15" thickBot="1" x14ac:dyDescent="0.25">
      <c r="A624" s="153"/>
      <c r="B624" s="154"/>
      <c r="C624" s="155" t="s">
        <v>20</v>
      </c>
      <c r="D624" s="174"/>
      <c r="E624" s="172">
        <v>6</v>
      </c>
      <c r="F624" s="172">
        <v>6</v>
      </c>
      <c r="G624" s="173">
        <v>12</v>
      </c>
    </row>
    <row r="625" spans="1:7" ht="15" thickBot="1" x14ac:dyDescent="0.25">
      <c r="A625" s="153"/>
      <c r="B625" s="154"/>
      <c r="C625" s="155" t="s">
        <v>14</v>
      </c>
      <c r="D625" s="174"/>
      <c r="E625" s="172">
        <v>104</v>
      </c>
      <c r="F625" s="172">
        <v>93</v>
      </c>
      <c r="G625" s="173">
        <v>197</v>
      </c>
    </row>
    <row r="626" spans="1:7" ht="15" thickBot="1" x14ac:dyDescent="0.25">
      <c r="A626" s="153"/>
      <c r="B626" s="154"/>
      <c r="C626" s="155" t="s">
        <v>15</v>
      </c>
      <c r="D626" s="174"/>
      <c r="E626" s="172">
        <v>15</v>
      </c>
      <c r="F626" s="172">
        <v>13</v>
      </c>
      <c r="G626" s="173">
        <v>28</v>
      </c>
    </row>
    <row r="627" spans="1:7" ht="15" thickBot="1" x14ac:dyDescent="0.25">
      <c r="A627" s="153"/>
      <c r="B627" s="154"/>
      <c r="C627" s="155" t="s">
        <v>17</v>
      </c>
      <c r="D627" s="174"/>
      <c r="E627" s="172">
        <v>18</v>
      </c>
      <c r="F627" s="172">
        <v>13</v>
      </c>
      <c r="G627" s="173">
        <v>31</v>
      </c>
    </row>
    <row r="628" spans="1:7" ht="21.75" thickBot="1" x14ac:dyDescent="0.25">
      <c r="A628" s="153"/>
      <c r="B628" s="158"/>
      <c r="C628" s="159" t="s">
        <v>465</v>
      </c>
      <c r="D628" s="175"/>
      <c r="E628" s="176">
        <v>183</v>
      </c>
      <c r="F628" s="176">
        <v>152</v>
      </c>
      <c r="G628" s="176">
        <v>335</v>
      </c>
    </row>
    <row r="629" spans="1:7" ht="15" thickBot="1" x14ac:dyDescent="0.25">
      <c r="A629" s="153"/>
      <c r="B629" s="148" t="s">
        <v>346</v>
      </c>
      <c r="C629" s="149" t="s">
        <v>18</v>
      </c>
      <c r="D629" s="177"/>
      <c r="E629" s="172">
        <v>6</v>
      </c>
      <c r="F629" s="172">
        <v>13</v>
      </c>
      <c r="G629" s="173">
        <v>19</v>
      </c>
    </row>
    <row r="630" spans="1:7" ht="15" thickBot="1" x14ac:dyDescent="0.25">
      <c r="A630" s="153"/>
      <c r="B630" s="154"/>
      <c r="C630" s="155" t="s">
        <v>19</v>
      </c>
      <c r="D630" s="174"/>
      <c r="E630" s="172">
        <v>3</v>
      </c>
      <c r="F630" s="172">
        <v>5</v>
      </c>
      <c r="G630" s="173">
        <v>8</v>
      </c>
    </row>
    <row r="631" spans="1:7" ht="21.75" thickBot="1" x14ac:dyDescent="0.25">
      <c r="A631" s="153"/>
      <c r="B631" s="154"/>
      <c r="C631" s="155" t="s">
        <v>21</v>
      </c>
      <c r="D631" s="174"/>
      <c r="E631" s="172">
        <v>2</v>
      </c>
      <c r="F631" s="172">
        <v>1</v>
      </c>
      <c r="G631" s="173">
        <v>3</v>
      </c>
    </row>
    <row r="632" spans="1:7" ht="15" thickBot="1" x14ac:dyDescent="0.25">
      <c r="A632" s="153"/>
      <c r="B632" s="154"/>
      <c r="C632" s="155" t="s">
        <v>16</v>
      </c>
      <c r="D632" s="174"/>
      <c r="E632" s="172">
        <v>16</v>
      </c>
      <c r="F632" s="172">
        <v>14</v>
      </c>
      <c r="G632" s="173">
        <v>30</v>
      </c>
    </row>
    <row r="633" spans="1:7" ht="15" thickBot="1" x14ac:dyDescent="0.25">
      <c r="A633" s="153"/>
      <c r="B633" s="154"/>
      <c r="C633" s="155" t="s">
        <v>20</v>
      </c>
      <c r="D633" s="174"/>
      <c r="E633" s="172">
        <v>7</v>
      </c>
      <c r="F633" s="172">
        <v>4</v>
      </c>
      <c r="G633" s="173">
        <v>11</v>
      </c>
    </row>
    <row r="634" spans="1:7" ht="15" thickBot="1" x14ac:dyDescent="0.25">
      <c r="A634" s="153"/>
      <c r="B634" s="154"/>
      <c r="C634" s="155" t="s">
        <v>14</v>
      </c>
      <c r="D634" s="174"/>
      <c r="E634" s="172">
        <v>108</v>
      </c>
      <c r="F634" s="172">
        <v>133</v>
      </c>
      <c r="G634" s="173">
        <v>241</v>
      </c>
    </row>
    <row r="635" spans="1:7" ht="15" thickBot="1" x14ac:dyDescent="0.25">
      <c r="A635" s="153"/>
      <c r="B635" s="154"/>
      <c r="C635" s="155" t="s">
        <v>15</v>
      </c>
      <c r="D635" s="174"/>
      <c r="E635" s="172">
        <v>14</v>
      </c>
      <c r="F635" s="172">
        <v>21</v>
      </c>
      <c r="G635" s="173">
        <v>35</v>
      </c>
    </row>
    <row r="636" spans="1:7" ht="15" thickBot="1" x14ac:dyDescent="0.25">
      <c r="A636" s="153"/>
      <c r="B636" s="154"/>
      <c r="C636" s="155" t="s">
        <v>17</v>
      </c>
      <c r="D636" s="174"/>
      <c r="E636" s="172">
        <v>23</v>
      </c>
      <c r="F636" s="172">
        <v>16</v>
      </c>
      <c r="G636" s="173">
        <v>39</v>
      </c>
    </row>
    <row r="637" spans="1:7" ht="21.75" thickBot="1" x14ac:dyDescent="0.25">
      <c r="A637" s="153"/>
      <c r="B637" s="158"/>
      <c r="C637" s="159" t="s">
        <v>466</v>
      </c>
      <c r="D637" s="175"/>
      <c r="E637" s="176">
        <v>179</v>
      </c>
      <c r="F637" s="176">
        <v>207</v>
      </c>
      <c r="G637" s="176">
        <v>386</v>
      </c>
    </row>
    <row r="638" spans="1:7" ht="15" thickBot="1" x14ac:dyDescent="0.25">
      <c r="A638" s="153"/>
      <c r="B638" s="148" t="s">
        <v>347</v>
      </c>
      <c r="C638" s="149" t="s">
        <v>18</v>
      </c>
      <c r="D638" s="177"/>
      <c r="E638" s="172">
        <v>11</v>
      </c>
      <c r="F638" s="172">
        <v>6</v>
      </c>
      <c r="G638" s="173">
        <v>17</v>
      </c>
    </row>
    <row r="639" spans="1:7" ht="15" thickBot="1" x14ac:dyDescent="0.25">
      <c r="A639" s="153"/>
      <c r="B639" s="154"/>
      <c r="C639" s="155" t="s">
        <v>19</v>
      </c>
      <c r="D639" s="174"/>
      <c r="E639" s="172">
        <v>7</v>
      </c>
      <c r="F639" s="172">
        <v>3</v>
      </c>
      <c r="G639" s="173">
        <v>10</v>
      </c>
    </row>
    <row r="640" spans="1:7" ht="15" thickBot="1" x14ac:dyDescent="0.25">
      <c r="A640" s="153"/>
      <c r="B640" s="154"/>
      <c r="C640" s="155" t="s">
        <v>16</v>
      </c>
      <c r="D640" s="174"/>
      <c r="E640" s="172">
        <v>17</v>
      </c>
      <c r="F640" s="172">
        <v>11</v>
      </c>
      <c r="G640" s="173">
        <v>28</v>
      </c>
    </row>
    <row r="641" spans="1:7" ht="15" thickBot="1" x14ac:dyDescent="0.25">
      <c r="A641" s="153"/>
      <c r="B641" s="154"/>
      <c r="C641" s="155" t="s">
        <v>20</v>
      </c>
      <c r="D641" s="174"/>
      <c r="E641" s="172">
        <v>8</v>
      </c>
      <c r="F641" s="172">
        <v>2</v>
      </c>
      <c r="G641" s="173">
        <v>10</v>
      </c>
    </row>
    <row r="642" spans="1:7" ht="15" thickBot="1" x14ac:dyDescent="0.25">
      <c r="A642" s="153"/>
      <c r="B642" s="154"/>
      <c r="C642" s="155" t="s">
        <v>14</v>
      </c>
      <c r="D642" s="174"/>
      <c r="E642" s="172">
        <v>92</v>
      </c>
      <c r="F642" s="172">
        <v>77</v>
      </c>
      <c r="G642" s="173">
        <v>169</v>
      </c>
    </row>
    <row r="643" spans="1:7" ht="15" thickBot="1" x14ac:dyDescent="0.25">
      <c r="A643" s="153"/>
      <c r="B643" s="154"/>
      <c r="C643" s="155" t="s">
        <v>15</v>
      </c>
      <c r="D643" s="174"/>
      <c r="E643" s="172">
        <v>27</v>
      </c>
      <c r="F643" s="172">
        <v>18</v>
      </c>
      <c r="G643" s="173">
        <v>45</v>
      </c>
    </row>
    <row r="644" spans="1:7" ht="15" thickBot="1" x14ac:dyDescent="0.25">
      <c r="A644" s="153"/>
      <c r="B644" s="154"/>
      <c r="C644" s="155" t="s">
        <v>17</v>
      </c>
      <c r="D644" s="174"/>
      <c r="E644" s="172">
        <v>24</v>
      </c>
      <c r="F644" s="172">
        <v>17</v>
      </c>
      <c r="G644" s="173">
        <v>41</v>
      </c>
    </row>
    <row r="645" spans="1:7" ht="21.75" thickBot="1" x14ac:dyDescent="0.25">
      <c r="A645" s="153"/>
      <c r="B645" s="158"/>
      <c r="C645" s="159" t="s">
        <v>467</v>
      </c>
      <c r="D645" s="175"/>
      <c r="E645" s="176">
        <v>186</v>
      </c>
      <c r="F645" s="176">
        <v>134</v>
      </c>
      <c r="G645" s="176">
        <v>320</v>
      </c>
    </row>
    <row r="646" spans="1:7" ht="15" thickBot="1" x14ac:dyDescent="0.25">
      <c r="A646" s="153"/>
      <c r="B646" s="148" t="s">
        <v>348</v>
      </c>
      <c r="C646" s="149" t="s">
        <v>18</v>
      </c>
      <c r="D646" s="177"/>
      <c r="E646" s="172">
        <v>10</v>
      </c>
      <c r="F646" s="172">
        <v>10</v>
      </c>
      <c r="G646" s="173">
        <v>20</v>
      </c>
    </row>
    <row r="647" spans="1:7" ht="15" thickBot="1" x14ac:dyDescent="0.25">
      <c r="A647" s="153"/>
      <c r="B647" s="154"/>
      <c r="C647" s="155" t="s">
        <v>19</v>
      </c>
      <c r="D647" s="174"/>
      <c r="E647" s="172">
        <v>3</v>
      </c>
      <c r="F647" s="172">
        <v>7</v>
      </c>
      <c r="G647" s="173">
        <v>10</v>
      </c>
    </row>
    <row r="648" spans="1:7" ht="21.75" thickBot="1" x14ac:dyDescent="0.25">
      <c r="A648" s="153"/>
      <c r="B648" s="154"/>
      <c r="C648" s="155" t="s">
        <v>21</v>
      </c>
      <c r="D648" s="174"/>
      <c r="E648" s="172">
        <v>2</v>
      </c>
      <c r="F648" s="172">
        <v>3</v>
      </c>
      <c r="G648" s="173">
        <v>5</v>
      </c>
    </row>
    <row r="649" spans="1:7" ht="15" thickBot="1" x14ac:dyDescent="0.25">
      <c r="A649" s="153"/>
      <c r="B649" s="154"/>
      <c r="C649" s="155" t="s">
        <v>16</v>
      </c>
      <c r="D649" s="174"/>
      <c r="E649" s="172">
        <v>16</v>
      </c>
      <c r="F649" s="172">
        <v>16</v>
      </c>
      <c r="G649" s="173">
        <v>32</v>
      </c>
    </row>
    <row r="650" spans="1:7" ht="15" thickBot="1" x14ac:dyDescent="0.25">
      <c r="A650" s="153"/>
      <c r="B650" s="154"/>
      <c r="C650" s="155" t="s">
        <v>20</v>
      </c>
      <c r="D650" s="174"/>
      <c r="E650" s="172">
        <v>8</v>
      </c>
      <c r="F650" s="172">
        <v>2</v>
      </c>
      <c r="G650" s="173">
        <v>10</v>
      </c>
    </row>
    <row r="651" spans="1:7" ht="15" thickBot="1" x14ac:dyDescent="0.25">
      <c r="A651" s="153"/>
      <c r="B651" s="154"/>
      <c r="C651" s="155" t="s">
        <v>14</v>
      </c>
      <c r="D651" s="174"/>
      <c r="E651" s="172">
        <v>107</v>
      </c>
      <c r="F651" s="172">
        <v>102</v>
      </c>
      <c r="G651" s="173">
        <v>209</v>
      </c>
    </row>
    <row r="652" spans="1:7" ht="15" thickBot="1" x14ac:dyDescent="0.25">
      <c r="A652" s="153"/>
      <c r="B652" s="154"/>
      <c r="C652" s="155" t="s">
        <v>15</v>
      </c>
      <c r="D652" s="174"/>
      <c r="E652" s="172">
        <v>13</v>
      </c>
      <c r="F652" s="172">
        <v>11</v>
      </c>
      <c r="G652" s="173">
        <v>24</v>
      </c>
    </row>
    <row r="653" spans="1:7" ht="15" thickBot="1" x14ac:dyDescent="0.25">
      <c r="A653" s="153"/>
      <c r="B653" s="154"/>
      <c r="C653" s="155" t="s">
        <v>17</v>
      </c>
      <c r="D653" s="174"/>
      <c r="E653" s="172">
        <v>21</v>
      </c>
      <c r="F653" s="172">
        <v>23</v>
      </c>
      <c r="G653" s="173">
        <v>44</v>
      </c>
    </row>
    <row r="654" spans="1:7" ht="21.75" thickBot="1" x14ac:dyDescent="0.25">
      <c r="A654" s="153"/>
      <c r="B654" s="158"/>
      <c r="C654" s="159" t="s">
        <v>468</v>
      </c>
      <c r="D654" s="175"/>
      <c r="E654" s="176">
        <v>180</v>
      </c>
      <c r="F654" s="176">
        <v>174</v>
      </c>
      <c r="G654" s="176">
        <v>354</v>
      </c>
    </row>
    <row r="655" spans="1:7" ht="31.5" x14ac:dyDescent="0.2">
      <c r="A655" s="153"/>
      <c r="B655" s="162" t="s">
        <v>349</v>
      </c>
      <c r="C655" s="163"/>
      <c r="D655" s="167"/>
      <c r="E655" s="179">
        <v>913</v>
      </c>
      <c r="F655" s="180">
        <v>838</v>
      </c>
      <c r="G655" s="180">
        <v>1751</v>
      </c>
    </row>
    <row r="656" spans="1:7" ht="15" thickBot="1" x14ac:dyDescent="0.25">
      <c r="A656" s="165"/>
      <c r="B656" s="166"/>
      <c r="C656" s="163"/>
      <c r="D656" s="167"/>
      <c r="E656" s="168"/>
      <c r="F656" s="169"/>
      <c r="G656" s="169"/>
    </row>
    <row r="657" spans="1:7" ht="15" thickBot="1" x14ac:dyDescent="0.25">
      <c r="A657" s="147" t="s">
        <v>350</v>
      </c>
      <c r="B657" s="148" t="s">
        <v>351</v>
      </c>
      <c r="C657" s="170" t="s">
        <v>18</v>
      </c>
      <c r="D657" s="171"/>
      <c r="E657" s="172">
        <v>13</v>
      </c>
      <c r="F657" s="172">
        <v>10</v>
      </c>
      <c r="G657" s="173">
        <v>23</v>
      </c>
    </row>
    <row r="658" spans="1:7" ht="15" thickBot="1" x14ac:dyDescent="0.25">
      <c r="A658" s="153"/>
      <c r="B658" s="154"/>
      <c r="C658" s="155" t="s">
        <v>19</v>
      </c>
      <c r="D658" s="174"/>
      <c r="E658" s="172">
        <v>5</v>
      </c>
      <c r="F658" s="172">
        <v>2</v>
      </c>
      <c r="G658" s="173">
        <v>7</v>
      </c>
    </row>
    <row r="659" spans="1:7" ht="21.75" thickBot="1" x14ac:dyDescent="0.25">
      <c r="A659" s="153"/>
      <c r="B659" s="154"/>
      <c r="C659" s="155" t="s">
        <v>21</v>
      </c>
      <c r="D659" s="174"/>
      <c r="E659" s="172">
        <v>1</v>
      </c>
      <c r="F659" s="172">
        <v>2</v>
      </c>
      <c r="G659" s="173">
        <v>3</v>
      </c>
    </row>
    <row r="660" spans="1:7" ht="15" thickBot="1" x14ac:dyDescent="0.25">
      <c r="A660" s="153"/>
      <c r="B660" s="154"/>
      <c r="C660" s="155" t="s">
        <v>16</v>
      </c>
      <c r="D660" s="174"/>
      <c r="E660" s="172">
        <v>20</v>
      </c>
      <c r="F660" s="172">
        <v>19</v>
      </c>
      <c r="G660" s="173">
        <v>39</v>
      </c>
    </row>
    <row r="661" spans="1:7" ht="15" thickBot="1" x14ac:dyDescent="0.25">
      <c r="A661" s="153"/>
      <c r="B661" s="154"/>
      <c r="C661" s="155" t="s">
        <v>20</v>
      </c>
      <c r="D661" s="174"/>
      <c r="E661" s="178"/>
      <c r="F661" s="172">
        <v>4</v>
      </c>
      <c r="G661" s="173">
        <v>4</v>
      </c>
    </row>
    <row r="662" spans="1:7" ht="15" thickBot="1" x14ac:dyDescent="0.25">
      <c r="A662" s="153"/>
      <c r="B662" s="154"/>
      <c r="C662" s="155" t="s">
        <v>14</v>
      </c>
      <c r="D662" s="174"/>
      <c r="E662" s="172">
        <v>89</v>
      </c>
      <c r="F662" s="172">
        <v>91</v>
      </c>
      <c r="G662" s="173">
        <v>180</v>
      </c>
    </row>
    <row r="663" spans="1:7" ht="15" thickBot="1" x14ac:dyDescent="0.25">
      <c r="A663" s="153"/>
      <c r="B663" s="154"/>
      <c r="C663" s="155" t="s">
        <v>15</v>
      </c>
      <c r="D663" s="174"/>
      <c r="E663" s="172">
        <v>23</v>
      </c>
      <c r="F663" s="172">
        <v>16</v>
      </c>
      <c r="G663" s="173">
        <v>39</v>
      </c>
    </row>
    <row r="664" spans="1:7" ht="15" thickBot="1" x14ac:dyDescent="0.25">
      <c r="A664" s="153"/>
      <c r="B664" s="154"/>
      <c r="C664" s="155" t="s">
        <v>17</v>
      </c>
      <c r="D664" s="174"/>
      <c r="E664" s="172">
        <v>12</v>
      </c>
      <c r="F664" s="172">
        <v>7</v>
      </c>
      <c r="G664" s="173">
        <v>19</v>
      </c>
    </row>
    <row r="665" spans="1:7" ht="21.75" thickBot="1" x14ac:dyDescent="0.25">
      <c r="A665" s="153"/>
      <c r="B665" s="158"/>
      <c r="C665" s="159" t="s">
        <v>469</v>
      </c>
      <c r="D665" s="175"/>
      <c r="E665" s="176">
        <v>163</v>
      </c>
      <c r="F665" s="176">
        <v>151</v>
      </c>
      <c r="G665" s="176">
        <v>314</v>
      </c>
    </row>
    <row r="666" spans="1:7" ht="15" thickBot="1" x14ac:dyDescent="0.25">
      <c r="A666" s="153"/>
      <c r="B666" s="148" t="s">
        <v>352</v>
      </c>
      <c r="C666" s="149" t="s">
        <v>18</v>
      </c>
      <c r="D666" s="177"/>
      <c r="E666" s="172">
        <v>12</v>
      </c>
      <c r="F666" s="172">
        <v>7</v>
      </c>
      <c r="G666" s="173">
        <v>19</v>
      </c>
    </row>
    <row r="667" spans="1:7" ht="15" thickBot="1" x14ac:dyDescent="0.25">
      <c r="A667" s="153"/>
      <c r="B667" s="154"/>
      <c r="C667" s="155" t="s">
        <v>19</v>
      </c>
      <c r="D667" s="174"/>
      <c r="E667" s="172">
        <v>4</v>
      </c>
      <c r="F667" s="172">
        <v>2</v>
      </c>
      <c r="G667" s="173">
        <v>6</v>
      </c>
    </row>
    <row r="668" spans="1:7" ht="21.75" thickBot="1" x14ac:dyDescent="0.25">
      <c r="A668" s="153"/>
      <c r="B668" s="154"/>
      <c r="C668" s="155" t="s">
        <v>21</v>
      </c>
      <c r="D668" s="174"/>
      <c r="E668" s="172">
        <v>1</v>
      </c>
      <c r="F668" s="172">
        <v>2</v>
      </c>
      <c r="G668" s="173">
        <v>3</v>
      </c>
    </row>
    <row r="669" spans="1:7" ht="15" thickBot="1" x14ac:dyDescent="0.25">
      <c r="A669" s="153"/>
      <c r="B669" s="154"/>
      <c r="C669" s="155" t="s">
        <v>16</v>
      </c>
      <c r="D669" s="174"/>
      <c r="E669" s="172">
        <v>17</v>
      </c>
      <c r="F669" s="172">
        <v>16</v>
      </c>
      <c r="G669" s="173">
        <v>33</v>
      </c>
    </row>
    <row r="670" spans="1:7" ht="15" thickBot="1" x14ac:dyDescent="0.25">
      <c r="A670" s="153"/>
      <c r="B670" s="154"/>
      <c r="C670" s="155" t="s">
        <v>20</v>
      </c>
      <c r="D670" s="174"/>
      <c r="E670" s="172">
        <v>5</v>
      </c>
      <c r="F670" s="172">
        <v>2</v>
      </c>
      <c r="G670" s="173">
        <v>7</v>
      </c>
    </row>
    <row r="671" spans="1:7" ht="15" thickBot="1" x14ac:dyDescent="0.25">
      <c r="A671" s="153"/>
      <c r="B671" s="154"/>
      <c r="C671" s="155" t="s">
        <v>14</v>
      </c>
      <c r="D671" s="174"/>
      <c r="E671" s="172">
        <v>102</v>
      </c>
      <c r="F671" s="172">
        <v>96</v>
      </c>
      <c r="G671" s="173">
        <v>198</v>
      </c>
    </row>
    <row r="672" spans="1:7" ht="15" thickBot="1" x14ac:dyDescent="0.25">
      <c r="A672" s="153"/>
      <c r="B672" s="154"/>
      <c r="C672" s="155" t="s">
        <v>15</v>
      </c>
      <c r="D672" s="174"/>
      <c r="E672" s="172">
        <v>11</v>
      </c>
      <c r="F672" s="172">
        <v>14</v>
      </c>
      <c r="G672" s="173">
        <v>25</v>
      </c>
    </row>
    <row r="673" spans="1:7" ht="15" thickBot="1" x14ac:dyDescent="0.25">
      <c r="A673" s="153"/>
      <c r="B673" s="154"/>
      <c r="C673" s="155" t="s">
        <v>17</v>
      </c>
      <c r="D673" s="174"/>
      <c r="E673" s="172">
        <v>12</v>
      </c>
      <c r="F673" s="172">
        <v>10</v>
      </c>
      <c r="G673" s="173">
        <v>22</v>
      </c>
    </row>
    <row r="674" spans="1:7" ht="21.75" thickBot="1" x14ac:dyDescent="0.25">
      <c r="A674" s="153"/>
      <c r="B674" s="158"/>
      <c r="C674" s="159" t="s">
        <v>470</v>
      </c>
      <c r="D674" s="175"/>
      <c r="E674" s="176">
        <v>164</v>
      </c>
      <c r="F674" s="176">
        <v>149</v>
      </c>
      <c r="G674" s="176">
        <v>313</v>
      </c>
    </row>
    <row r="675" spans="1:7" ht="15" thickBot="1" x14ac:dyDescent="0.25">
      <c r="A675" s="153"/>
      <c r="B675" s="148" t="s">
        <v>353</v>
      </c>
      <c r="C675" s="149" t="s">
        <v>18</v>
      </c>
      <c r="D675" s="177"/>
      <c r="E675" s="172">
        <v>9</v>
      </c>
      <c r="F675" s="172">
        <v>7</v>
      </c>
      <c r="G675" s="173">
        <v>16</v>
      </c>
    </row>
    <row r="676" spans="1:7" ht="15" thickBot="1" x14ac:dyDescent="0.25">
      <c r="A676" s="153"/>
      <c r="B676" s="154"/>
      <c r="C676" s="155" t="s">
        <v>19</v>
      </c>
      <c r="D676" s="174"/>
      <c r="E676" s="172">
        <v>6</v>
      </c>
      <c r="F676" s="172">
        <v>3</v>
      </c>
      <c r="G676" s="173">
        <v>9</v>
      </c>
    </row>
    <row r="677" spans="1:7" ht="21.75" thickBot="1" x14ac:dyDescent="0.25">
      <c r="A677" s="153"/>
      <c r="B677" s="154"/>
      <c r="C677" s="155" t="s">
        <v>21</v>
      </c>
      <c r="D677" s="174"/>
      <c r="E677" s="172">
        <v>3</v>
      </c>
      <c r="F677" s="172">
        <v>3</v>
      </c>
      <c r="G677" s="173">
        <v>6</v>
      </c>
    </row>
    <row r="678" spans="1:7" ht="15" thickBot="1" x14ac:dyDescent="0.25">
      <c r="A678" s="153"/>
      <c r="B678" s="154"/>
      <c r="C678" s="155" t="s">
        <v>16</v>
      </c>
      <c r="D678" s="174"/>
      <c r="E678" s="172">
        <v>20</v>
      </c>
      <c r="F678" s="172">
        <v>12</v>
      </c>
      <c r="G678" s="173">
        <v>32</v>
      </c>
    </row>
    <row r="679" spans="1:7" ht="15" thickBot="1" x14ac:dyDescent="0.25">
      <c r="A679" s="153"/>
      <c r="B679" s="154"/>
      <c r="C679" s="155" t="s">
        <v>20</v>
      </c>
      <c r="D679" s="174"/>
      <c r="E679" s="172">
        <v>4</v>
      </c>
      <c r="F679" s="172">
        <v>5</v>
      </c>
      <c r="G679" s="173">
        <v>9</v>
      </c>
    </row>
    <row r="680" spans="1:7" ht="15" thickBot="1" x14ac:dyDescent="0.25">
      <c r="A680" s="153"/>
      <c r="B680" s="154"/>
      <c r="C680" s="155" t="s">
        <v>14</v>
      </c>
      <c r="D680" s="174"/>
      <c r="E680" s="172">
        <v>101</v>
      </c>
      <c r="F680" s="172">
        <v>123</v>
      </c>
      <c r="G680" s="173">
        <v>224</v>
      </c>
    </row>
    <row r="681" spans="1:7" ht="15" thickBot="1" x14ac:dyDescent="0.25">
      <c r="A681" s="153"/>
      <c r="B681" s="154"/>
      <c r="C681" s="155" t="s">
        <v>15</v>
      </c>
      <c r="D681" s="174"/>
      <c r="E681" s="172">
        <v>16</v>
      </c>
      <c r="F681" s="172">
        <v>23</v>
      </c>
      <c r="G681" s="173">
        <v>39</v>
      </c>
    </row>
    <row r="682" spans="1:7" ht="15" thickBot="1" x14ac:dyDescent="0.25">
      <c r="A682" s="153"/>
      <c r="B682" s="154"/>
      <c r="C682" s="155" t="s">
        <v>17</v>
      </c>
      <c r="D682" s="174"/>
      <c r="E682" s="172">
        <v>18</v>
      </c>
      <c r="F682" s="172">
        <v>19</v>
      </c>
      <c r="G682" s="173">
        <v>37</v>
      </c>
    </row>
    <row r="683" spans="1:7" ht="21.75" thickBot="1" x14ac:dyDescent="0.25">
      <c r="A683" s="153"/>
      <c r="B683" s="158"/>
      <c r="C683" s="159" t="s">
        <v>471</v>
      </c>
      <c r="D683" s="175"/>
      <c r="E683" s="176">
        <v>177</v>
      </c>
      <c r="F683" s="176">
        <v>195</v>
      </c>
      <c r="G683" s="176">
        <v>372</v>
      </c>
    </row>
    <row r="684" spans="1:7" ht="15" thickBot="1" x14ac:dyDescent="0.25">
      <c r="A684" s="153"/>
      <c r="B684" s="148" t="s">
        <v>354</v>
      </c>
      <c r="C684" s="149" t="s">
        <v>18</v>
      </c>
      <c r="D684" s="177"/>
      <c r="E684" s="172">
        <v>7</v>
      </c>
      <c r="F684" s="172">
        <v>10</v>
      </c>
      <c r="G684" s="173">
        <v>17</v>
      </c>
    </row>
    <row r="685" spans="1:7" ht="15" thickBot="1" x14ac:dyDescent="0.25">
      <c r="A685" s="153"/>
      <c r="B685" s="154"/>
      <c r="C685" s="155" t="s">
        <v>19</v>
      </c>
      <c r="D685" s="174"/>
      <c r="E685" s="172">
        <v>6</v>
      </c>
      <c r="F685" s="172">
        <v>5</v>
      </c>
      <c r="G685" s="173">
        <v>11</v>
      </c>
    </row>
    <row r="686" spans="1:7" ht="21.75" thickBot="1" x14ac:dyDescent="0.25">
      <c r="A686" s="153"/>
      <c r="B686" s="154"/>
      <c r="C686" s="155" t="s">
        <v>21</v>
      </c>
      <c r="D686" s="174"/>
      <c r="E686" s="172">
        <v>5</v>
      </c>
      <c r="F686" s="172">
        <v>3</v>
      </c>
      <c r="G686" s="173">
        <v>8</v>
      </c>
    </row>
    <row r="687" spans="1:7" ht="15" thickBot="1" x14ac:dyDescent="0.25">
      <c r="A687" s="153"/>
      <c r="B687" s="154"/>
      <c r="C687" s="155" t="s">
        <v>16</v>
      </c>
      <c r="D687" s="174"/>
      <c r="E687" s="172">
        <v>16</v>
      </c>
      <c r="F687" s="172">
        <v>17</v>
      </c>
      <c r="G687" s="173">
        <v>33</v>
      </c>
    </row>
    <row r="688" spans="1:7" ht="15" thickBot="1" x14ac:dyDescent="0.25">
      <c r="A688" s="153"/>
      <c r="B688" s="154"/>
      <c r="C688" s="155" t="s">
        <v>20</v>
      </c>
      <c r="D688" s="174"/>
      <c r="E688" s="172">
        <v>1</v>
      </c>
      <c r="F688" s="172">
        <v>2</v>
      </c>
      <c r="G688" s="173">
        <v>3</v>
      </c>
    </row>
    <row r="689" spans="1:7" ht="15" thickBot="1" x14ac:dyDescent="0.25">
      <c r="A689" s="153"/>
      <c r="B689" s="154"/>
      <c r="C689" s="155" t="s">
        <v>14</v>
      </c>
      <c r="D689" s="174"/>
      <c r="E689" s="172">
        <v>122</v>
      </c>
      <c r="F689" s="172">
        <v>115</v>
      </c>
      <c r="G689" s="173">
        <v>237</v>
      </c>
    </row>
    <row r="690" spans="1:7" ht="15" thickBot="1" x14ac:dyDescent="0.25">
      <c r="A690" s="153"/>
      <c r="B690" s="154"/>
      <c r="C690" s="155" t="s">
        <v>15</v>
      </c>
      <c r="D690" s="174"/>
      <c r="E690" s="172">
        <v>19</v>
      </c>
      <c r="F690" s="172">
        <v>12</v>
      </c>
      <c r="G690" s="173">
        <v>31</v>
      </c>
    </row>
    <row r="691" spans="1:7" ht="15" thickBot="1" x14ac:dyDescent="0.25">
      <c r="A691" s="153"/>
      <c r="B691" s="154"/>
      <c r="C691" s="155" t="s">
        <v>17</v>
      </c>
      <c r="D691" s="174"/>
      <c r="E691" s="172">
        <v>21</v>
      </c>
      <c r="F691" s="172">
        <v>9</v>
      </c>
      <c r="G691" s="173">
        <v>30</v>
      </c>
    </row>
    <row r="692" spans="1:7" ht="21.75" thickBot="1" x14ac:dyDescent="0.25">
      <c r="A692" s="153"/>
      <c r="B692" s="158"/>
      <c r="C692" s="159" t="s">
        <v>472</v>
      </c>
      <c r="D692" s="175"/>
      <c r="E692" s="176">
        <v>197</v>
      </c>
      <c r="F692" s="176">
        <v>173</v>
      </c>
      <c r="G692" s="176">
        <v>370</v>
      </c>
    </row>
    <row r="693" spans="1:7" ht="15" thickBot="1" x14ac:dyDescent="0.25">
      <c r="A693" s="153"/>
      <c r="B693" s="148" t="s">
        <v>355</v>
      </c>
      <c r="C693" s="149" t="s">
        <v>18</v>
      </c>
      <c r="D693" s="177"/>
      <c r="E693" s="172">
        <v>9</v>
      </c>
      <c r="F693" s="172">
        <v>10</v>
      </c>
      <c r="G693" s="173">
        <v>19</v>
      </c>
    </row>
    <row r="694" spans="1:7" ht="15" thickBot="1" x14ac:dyDescent="0.25">
      <c r="A694" s="153"/>
      <c r="B694" s="154"/>
      <c r="C694" s="155" t="s">
        <v>19</v>
      </c>
      <c r="D694" s="174"/>
      <c r="E694" s="172">
        <v>2</v>
      </c>
      <c r="F694" s="172">
        <v>4</v>
      </c>
      <c r="G694" s="173">
        <v>6</v>
      </c>
    </row>
    <row r="695" spans="1:7" ht="21.75" thickBot="1" x14ac:dyDescent="0.25">
      <c r="A695" s="153"/>
      <c r="B695" s="154"/>
      <c r="C695" s="155" t="s">
        <v>21</v>
      </c>
      <c r="D695" s="174"/>
      <c r="E695" s="172">
        <v>5</v>
      </c>
      <c r="F695" s="172">
        <v>3</v>
      </c>
      <c r="G695" s="173">
        <v>8</v>
      </c>
    </row>
    <row r="696" spans="1:7" ht="15" thickBot="1" x14ac:dyDescent="0.25">
      <c r="A696" s="153"/>
      <c r="B696" s="154"/>
      <c r="C696" s="155" t="s">
        <v>16</v>
      </c>
      <c r="D696" s="174"/>
      <c r="E696" s="172">
        <v>11</v>
      </c>
      <c r="F696" s="172">
        <v>13</v>
      </c>
      <c r="G696" s="173">
        <v>24</v>
      </c>
    </row>
    <row r="697" spans="1:7" ht="15" thickBot="1" x14ac:dyDescent="0.25">
      <c r="A697" s="153"/>
      <c r="B697" s="154"/>
      <c r="C697" s="155" t="s">
        <v>20</v>
      </c>
      <c r="D697" s="174"/>
      <c r="E697" s="172">
        <v>5</v>
      </c>
      <c r="F697" s="178"/>
      <c r="G697" s="173">
        <v>5</v>
      </c>
    </row>
    <row r="698" spans="1:7" ht="15" thickBot="1" x14ac:dyDescent="0.25">
      <c r="A698" s="153"/>
      <c r="B698" s="154"/>
      <c r="C698" s="155" t="s">
        <v>14</v>
      </c>
      <c r="D698" s="174"/>
      <c r="E698" s="172">
        <v>74</v>
      </c>
      <c r="F698" s="172">
        <v>68</v>
      </c>
      <c r="G698" s="173">
        <v>142</v>
      </c>
    </row>
    <row r="699" spans="1:7" ht="15" thickBot="1" x14ac:dyDescent="0.25">
      <c r="A699" s="153"/>
      <c r="B699" s="154"/>
      <c r="C699" s="155" t="s">
        <v>15</v>
      </c>
      <c r="D699" s="174"/>
      <c r="E699" s="172">
        <v>15</v>
      </c>
      <c r="F699" s="172">
        <v>15</v>
      </c>
      <c r="G699" s="173">
        <v>30</v>
      </c>
    </row>
    <row r="700" spans="1:7" ht="15" thickBot="1" x14ac:dyDescent="0.25">
      <c r="A700" s="153"/>
      <c r="B700" s="154"/>
      <c r="C700" s="155" t="s">
        <v>17</v>
      </c>
      <c r="D700" s="174"/>
      <c r="E700" s="172">
        <v>13</v>
      </c>
      <c r="F700" s="172">
        <v>14</v>
      </c>
      <c r="G700" s="173">
        <v>27</v>
      </c>
    </row>
    <row r="701" spans="1:7" ht="21.75" thickBot="1" x14ac:dyDescent="0.25">
      <c r="A701" s="153"/>
      <c r="B701" s="158"/>
      <c r="C701" s="159" t="s">
        <v>473</v>
      </c>
      <c r="D701" s="175"/>
      <c r="E701" s="176">
        <v>134</v>
      </c>
      <c r="F701" s="176">
        <v>127</v>
      </c>
      <c r="G701" s="176">
        <v>261</v>
      </c>
    </row>
    <row r="702" spans="1:7" ht="31.5" x14ac:dyDescent="0.2">
      <c r="A702" s="153"/>
      <c r="B702" s="162" t="s">
        <v>356</v>
      </c>
      <c r="C702" s="163"/>
      <c r="D702" s="167"/>
      <c r="E702" s="179">
        <v>835</v>
      </c>
      <c r="F702" s="180">
        <v>795</v>
      </c>
      <c r="G702" s="180">
        <v>1630</v>
      </c>
    </row>
    <row r="703" spans="1:7" ht="15" thickBot="1" x14ac:dyDescent="0.25">
      <c r="A703" s="165"/>
      <c r="B703" s="166"/>
      <c r="C703" s="163"/>
      <c r="D703" s="167"/>
      <c r="E703" s="168"/>
      <c r="F703" s="169"/>
      <c r="G703" s="169"/>
    </row>
    <row r="704" spans="1:7" ht="15" thickBot="1" x14ac:dyDescent="0.25">
      <c r="A704" s="147" t="s">
        <v>357</v>
      </c>
      <c r="B704" s="148" t="s">
        <v>358</v>
      </c>
      <c r="C704" s="170" t="s">
        <v>18</v>
      </c>
      <c r="D704" s="171"/>
      <c r="E704" s="172">
        <v>12</v>
      </c>
      <c r="F704" s="172">
        <v>4</v>
      </c>
      <c r="G704" s="173">
        <v>16</v>
      </c>
    </row>
    <row r="705" spans="1:7" ht="15" thickBot="1" x14ac:dyDescent="0.25">
      <c r="A705" s="153"/>
      <c r="B705" s="154"/>
      <c r="C705" s="155" t="s">
        <v>19</v>
      </c>
      <c r="D705" s="174"/>
      <c r="E705" s="172">
        <v>2</v>
      </c>
      <c r="F705" s="172">
        <v>1</v>
      </c>
      <c r="G705" s="173">
        <v>3</v>
      </c>
    </row>
    <row r="706" spans="1:7" ht="21.75" thickBot="1" x14ac:dyDescent="0.25">
      <c r="A706" s="153"/>
      <c r="B706" s="154"/>
      <c r="C706" s="155" t="s">
        <v>21</v>
      </c>
      <c r="D706" s="174"/>
      <c r="E706" s="172">
        <v>1</v>
      </c>
      <c r="F706" s="172">
        <v>1</v>
      </c>
      <c r="G706" s="173">
        <v>2</v>
      </c>
    </row>
    <row r="707" spans="1:7" ht="15" thickBot="1" x14ac:dyDescent="0.25">
      <c r="A707" s="153"/>
      <c r="B707" s="154"/>
      <c r="C707" s="155" t="s">
        <v>16</v>
      </c>
      <c r="D707" s="174"/>
      <c r="E707" s="172">
        <v>9</v>
      </c>
      <c r="F707" s="172">
        <v>10</v>
      </c>
      <c r="G707" s="173">
        <v>19</v>
      </c>
    </row>
    <row r="708" spans="1:7" ht="15" thickBot="1" x14ac:dyDescent="0.25">
      <c r="A708" s="153"/>
      <c r="B708" s="154"/>
      <c r="C708" s="155" t="s">
        <v>20</v>
      </c>
      <c r="D708" s="174"/>
      <c r="E708" s="172">
        <v>4</v>
      </c>
      <c r="F708" s="172">
        <v>3</v>
      </c>
      <c r="G708" s="173">
        <v>7</v>
      </c>
    </row>
    <row r="709" spans="1:7" ht="15" thickBot="1" x14ac:dyDescent="0.25">
      <c r="A709" s="153"/>
      <c r="B709" s="154"/>
      <c r="C709" s="155" t="s">
        <v>14</v>
      </c>
      <c r="D709" s="174"/>
      <c r="E709" s="172">
        <v>64</v>
      </c>
      <c r="F709" s="172">
        <v>63</v>
      </c>
      <c r="G709" s="173">
        <v>127</v>
      </c>
    </row>
    <row r="710" spans="1:7" ht="15" thickBot="1" x14ac:dyDescent="0.25">
      <c r="A710" s="153"/>
      <c r="B710" s="154"/>
      <c r="C710" s="155" t="s">
        <v>15</v>
      </c>
      <c r="D710" s="174"/>
      <c r="E710" s="172">
        <v>9</v>
      </c>
      <c r="F710" s="172">
        <v>11</v>
      </c>
      <c r="G710" s="173">
        <v>20</v>
      </c>
    </row>
    <row r="711" spans="1:7" ht="15" thickBot="1" x14ac:dyDescent="0.25">
      <c r="A711" s="153"/>
      <c r="B711" s="154"/>
      <c r="C711" s="155" t="s">
        <v>17</v>
      </c>
      <c r="D711" s="174"/>
      <c r="E711" s="172">
        <v>16</v>
      </c>
      <c r="F711" s="172">
        <v>11</v>
      </c>
      <c r="G711" s="173">
        <v>27</v>
      </c>
    </row>
    <row r="712" spans="1:7" ht="21.75" thickBot="1" x14ac:dyDescent="0.25">
      <c r="A712" s="153"/>
      <c r="B712" s="158"/>
      <c r="C712" s="159" t="s">
        <v>474</v>
      </c>
      <c r="D712" s="175"/>
      <c r="E712" s="176">
        <v>117</v>
      </c>
      <c r="F712" s="176">
        <v>104</v>
      </c>
      <c r="G712" s="176">
        <v>221</v>
      </c>
    </row>
    <row r="713" spans="1:7" ht="15" thickBot="1" x14ac:dyDescent="0.25">
      <c r="A713" s="153"/>
      <c r="B713" s="148" t="s">
        <v>359</v>
      </c>
      <c r="C713" s="149" t="s">
        <v>18</v>
      </c>
      <c r="D713" s="177"/>
      <c r="E713" s="172">
        <v>3</v>
      </c>
      <c r="F713" s="172">
        <v>3</v>
      </c>
      <c r="G713" s="173">
        <v>6</v>
      </c>
    </row>
    <row r="714" spans="1:7" ht="21.75" thickBot="1" x14ac:dyDescent="0.25">
      <c r="A714" s="153"/>
      <c r="B714" s="154"/>
      <c r="C714" s="155" t="s">
        <v>21</v>
      </c>
      <c r="D714" s="174"/>
      <c r="E714" s="172">
        <v>3</v>
      </c>
      <c r="F714" s="172">
        <v>3</v>
      </c>
      <c r="G714" s="173">
        <v>6</v>
      </c>
    </row>
    <row r="715" spans="1:7" ht="15" thickBot="1" x14ac:dyDescent="0.25">
      <c r="A715" s="153"/>
      <c r="B715" s="154"/>
      <c r="C715" s="155" t="s">
        <v>16</v>
      </c>
      <c r="D715" s="174"/>
      <c r="E715" s="172">
        <v>15</v>
      </c>
      <c r="F715" s="172">
        <v>5</v>
      </c>
      <c r="G715" s="173">
        <v>20</v>
      </c>
    </row>
    <row r="716" spans="1:7" ht="15" thickBot="1" x14ac:dyDescent="0.25">
      <c r="A716" s="153"/>
      <c r="B716" s="154"/>
      <c r="C716" s="155" t="s">
        <v>20</v>
      </c>
      <c r="D716" s="174"/>
      <c r="E716" s="172">
        <v>4</v>
      </c>
      <c r="F716" s="172">
        <v>1</v>
      </c>
      <c r="G716" s="173">
        <v>5</v>
      </c>
    </row>
    <row r="717" spans="1:7" ht="15" thickBot="1" x14ac:dyDescent="0.25">
      <c r="A717" s="153"/>
      <c r="B717" s="154"/>
      <c r="C717" s="155" t="s">
        <v>14</v>
      </c>
      <c r="D717" s="174"/>
      <c r="E717" s="172">
        <v>56</v>
      </c>
      <c r="F717" s="172">
        <v>59</v>
      </c>
      <c r="G717" s="173">
        <v>115</v>
      </c>
    </row>
    <row r="718" spans="1:7" ht="15" thickBot="1" x14ac:dyDescent="0.25">
      <c r="A718" s="153"/>
      <c r="B718" s="154"/>
      <c r="C718" s="155" t="s">
        <v>15</v>
      </c>
      <c r="D718" s="174"/>
      <c r="E718" s="172">
        <v>11</v>
      </c>
      <c r="F718" s="172">
        <v>12</v>
      </c>
      <c r="G718" s="173">
        <v>23</v>
      </c>
    </row>
    <row r="719" spans="1:7" ht="15" thickBot="1" x14ac:dyDescent="0.25">
      <c r="A719" s="153"/>
      <c r="B719" s="154"/>
      <c r="C719" s="155" t="s">
        <v>17</v>
      </c>
      <c r="D719" s="174"/>
      <c r="E719" s="172">
        <v>14</v>
      </c>
      <c r="F719" s="172">
        <v>9</v>
      </c>
      <c r="G719" s="173">
        <v>23</v>
      </c>
    </row>
    <row r="720" spans="1:7" ht="21.75" thickBot="1" x14ac:dyDescent="0.25">
      <c r="A720" s="153"/>
      <c r="B720" s="158"/>
      <c r="C720" s="159" t="s">
        <v>475</v>
      </c>
      <c r="D720" s="175"/>
      <c r="E720" s="176">
        <v>106</v>
      </c>
      <c r="F720" s="176">
        <v>92</v>
      </c>
      <c r="G720" s="176">
        <v>198</v>
      </c>
    </row>
    <row r="721" spans="1:7" ht="15" thickBot="1" x14ac:dyDescent="0.25">
      <c r="A721" s="153"/>
      <c r="B721" s="148" t="s">
        <v>360</v>
      </c>
      <c r="C721" s="149" t="s">
        <v>18</v>
      </c>
      <c r="D721" s="177"/>
      <c r="E721" s="172">
        <v>4</v>
      </c>
      <c r="F721" s="172">
        <v>4</v>
      </c>
      <c r="G721" s="173">
        <v>8</v>
      </c>
    </row>
    <row r="722" spans="1:7" ht="15" thickBot="1" x14ac:dyDescent="0.25">
      <c r="A722" s="153"/>
      <c r="B722" s="154"/>
      <c r="C722" s="155" t="s">
        <v>19</v>
      </c>
      <c r="D722" s="174"/>
      <c r="E722" s="172">
        <v>2</v>
      </c>
      <c r="F722" s="172">
        <v>4</v>
      </c>
      <c r="G722" s="173">
        <v>6</v>
      </c>
    </row>
    <row r="723" spans="1:7" ht="21.75" thickBot="1" x14ac:dyDescent="0.25">
      <c r="A723" s="153"/>
      <c r="B723" s="154"/>
      <c r="C723" s="155" t="s">
        <v>21</v>
      </c>
      <c r="D723" s="174"/>
      <c r="E723" s="172">
        <v>2</v>
      </c>
      <c r="F723" s="172">
        <v>3</v>
      </c>
      <c r="G723" s="173">
        <v>5</v>
      </c>
    </row>
    <row r="724" spans="1:7" ht="15" thickBot="1" x14ac:dyDescent="0.25">
      <c r="A724" s="153"/>
      <c r="B724" s="154"/>
      <c r="C724" s="155" t="s">
        <v>16</v>
      </c>
      <c r="D724" s="174"/>
      <c r="E724" s="172">
        <v>10</v>
      </c>
      <c r="F724" s="172">
        <v>7</v>
      </c>
      <c r="G724" s="173">
        <v>17</v>
      </c>
    </row>
    <row r="725" spans="1:7" ht="15" thickBot="1" x14ac:dyDescent="0.25">
      <c r="A725" s="153"/>
      <c r="B725" s="154"/>
      <c r="C725" s="155" t="s">
        <v>20</v>
      </c>
      <c r="D725" s="174"/>
      <c r="E725" s="172">
        <v>5</v>
      </c>
      <c r="F725" s="172">
        <v>1</v>
      </c>
      <c r="G725" s="173">
        <v>6</v>
      </c>
    </row>
    <row r="726" spans="1:7" ht="15" thickBot="1" x14ac:dyDescent="0.25">
      <c r="A726" s="153"/>
      <c r="B726" s="154"/>
      <c r="C726" s="155" t="s">
        <v>14</v>
      </c>
      <c r="D726" s="174"/>
      <c r="E726" s="172">
        <v>51</v>
      </c>
      <c r="F726" s="172">
        <v>96</v>
      </c>
      <c r="G726" s="173">
        <v>147</v>
      </c>
    </row>
    <row r="727" spans="1:7" ht="15" thickBot="1" x14ac:dyDescent="0.25">
      <c r="A727" s="153"/>
      <c r="B727" s="154"/>
      <c r="C727" s="155" t="s">
        <v>15</v>
      </c>
      <c r="D727" s="174"/>
      <c r="E727" s="172">
        <v>9</v>
      </c>
      <c r="F727" s="172">
        <v>18</v>
      </c>
      <c r="G727" s="173">
        <v>27</v>
      </c>
    </row>
    <row r="728" spans="1:7" ht="15" thickBot="1" x14ac:dyDescent="0.25">
      <c r="A728" s="153"/>
      <c r="B728" s="154"/>
      <c r="C728" s="155" t="s">
        <v>17</v>
      </c>
      <c r="D728" s="174"/>
      <c r="E728" s="172">
        <v>15</v>
      </c>
      <c r="F728" s="172">
        <v>14</v>
      </c>
      <c r="G728" s="173">
        <v>29</v>
      </c>
    </row>
    <row r="729" spans="1:7" ht="21.75" thickBot="1" x14ac:dyDescent="0.25">
      <c r="A729" s="153"/>
      <c r="B729" s="158"/>
      <c r="C729" s="159" t="s">
        <v>476</v>
      </c>
      <c r="D729" s="175"/>
      <c r="E729" s="176">
        <v>98</v>
      </c>
      <c r="F729" s="176">
        <v>147</v>
      </c>
      <c r="G729" s="176">
        <v>245</v>
      </c>
    </row>
    <row r="730" spans="1:7" ht="15" thickBot="1" x14ac:dyDescent="0.25">
      <c r="A730" s="153"/>
      <c r="B730" s="148" t="s">
        <v>361</v>
      </c>
      <c r="C730" s="149" t="s">
        <v>18</v>
      </c>
      <c r="D730" s="177"/>
      <c r="E730" s="172">
        <v>3</v>
      </c>
      <c r="F730" s="172">
        <v>4</v>
      </c>
      <c r="G730" s="173">
        <v>7</v>
      </c>
    </row>
    <row r="731" spans="1:7" ht="15" thickBot="1" x14ac:dyDescent="0.25">
      <c r="A731" s="153"/>
      <c r="B731" s="154"/>
      <c r="C731" s="155" t="s">
        <v>19</v>
      </c>
      <c r="D731" s="174"/>
      <c r="E731" s="172">
        <v>1</v>
      </c>
      <c r="F731" s="172">
        <v>2</v>
      </c>
      <c r="G731" s="173">
        <v>3</v>
      </c>
    </row>
    <row r="732" spans="1:7" ht="21.75" thickBot="1" x14ac:dyDescent="0.25">
      <c r="A732" s="153"/>
      <c r="B732" s="154"/>
      <c r="C732" s="155" t="s">
        <v>21</v>
      </c>
      <c r="D732" s="174"/>
      <c r="E732" s="172">
        <v>1</v>
      </c>
      <c r="F732" s="172">
        <v>3</v>
      </c>
      <c r="G732" s="173">
        <v>4</v>
      </c>
    </row>
    <row r="733" spans="1:7" ht="15" thickBot="1" x14ac:dyDescent="0.25">
      <c r="A733" s="153"/>
      <c r="B733" s="154"/>
      <c r="C733" s="155" t="s">
        <v>16</v>
      </c>
      <c r="D733" s="174"/>
      <c r="E733" s="172">
        <v>6</v>
      </c>
      <c r="F733" s="172">
        <v>8</v>
      </c>
      <c r="G733" s="173">
        <v>14</v>
      </c>
    </row>
    <row r="734" spans="1:7" ht="15" thickBot="1" x14ac:dyDescent="0.25">
      <c r="A734" s="153"/>
      <c r="B734" s="154"/>
      <c r="C734" s="155" t="s">
        <v>20</v>
      </c>
      <c r="D734" s="174"/>
      <c r="E734" s="178"/>
      <c r="F734" s="172">
        <v>5</v>
      </c>
      <c r="G734" s="173">
        <v>5</v>
      </c>
    </row>
    <row r="735" spans="1:7" ht="15" thickBot="1" x14ac:dyDescent="0.25">
      <c r="A735" s="153"/>
      <c r="B735" s="154"/>
      <c r="C735" s="155" t="s">
        <v>14</v>
      </c>
      <c r="D735" s="174"/>
      <c r="E735" s="172">
        <v>48</v>
      </c>
      <c r="F735" s="172">
        <v>73</v>
      </c>
      <c r="G735" s="173">
        <v>121</v>
      </c>
    </row>
    <row r="736" spans="1:7" ht="15" thickBot="1" x14ac:dyDescent="0.25">
      <c r="A736" s="153"/>
      <c r="B736" s="154"/>
      <c r="C736" s="155" t="s">
        <v>15</v>
      </c>
      <c r="D736" s="174"/>
      <c r="E736" s="172">
        <v>8</v>
      </c>
      <c r="F736" s="172">
        <v>8</v>
      </c>
      <c r="G736" s="173">
        <v>16</v>
      </c>
    </row>
    <row r="737" spans="1:7" ht="15" thickBot="1" x14ac:dyDescent="0.25">
      <c r="A737" s="153"/>
      <c r="B737" s="154"/>
      <c r="C737" s="155" t="s">
        <v>17</v>
      </c>
      <c r="D737" s="174"/>
      <c r="E737" s="172">
        <v>10</v>
      </c>
      <c r="F737" s="172">
        <v>10</v>
      </c>
      <c r="G737" s="173">
        <v>20</v>
      </c>
    </row>
    <row r="738" spans="1:7" ht="21.75" thickBot="1" x14ac:dyDescent="0.25">
      <c r="A738" s="153"/>
      <c r="B738" s="158"/>
      <c r="C738" s="159" t="s">
        <v>477</v>
      </c>
      <c r="D738" s="175"/>
      <c r="E738" s="176">
        <v>77</v>
      </c>
      <c r="F738" s="176">
        <v>113</v>
      </c>
      <c r="G738" s="176">
        <v>190</v>
      </c>
    </row>
    <row r="739" spans="1:7" ht="15" thickBot="1" x14ac:dyDescent="0.25">
      <c r="A739" s="153"/>
      <c r="B739" s="148" t="s">
        <v>362</v>
      </c>
      <c r="C739" s="149" t="s">
        <v>18</v>
      </c>
      <c r="D739" s="177"/>
      <c r="E739" s="172">
        <v>7</v>
      </c>
      <c r="F739" s="172">
        <v>9</v>
      </c>
      <c r="G739" s="173">
        <v>16</v>
      </c>
    </row>
    <row r="740" spans="1:7" ht="15" thickBot="1" x14ac:dyDescent="0.25">
      <c r="A740" s="153"/>
      <c r="B740" s="154"/>
      <c r="C740" s="155" t="s">
        <v>19</v>
      </c>
      <c r="D740" s="174"/>
      <c r="E740" s="172">
        <v>1</v>
      </c>
      <c r="F740" s="172">
        <v>1</v>
      </c>
      <c r="G740" s="173">
        <v>2</v>
      </c>
    </row>
    <row r="741" spans="1:7" ht="21.75" thickBot="1" x14ac:dyDescent="0.25">
      <c r="A741" s="153"/>
      <c r="B741" s="154"/>
      <c r="C741" s="155" t="s">
        <v>21</v>
      </c>
      <c r="D741" s="174"/>
      <c r="E741" s="172">
        <v>2</v>
      </c>
      <c r="F741" s="172">
        <v>3</v>
      </c>
      <c r="G741" s="173">
        <v>5</v>
      </c>
    </row>
    <row r="742" spans="1:7" ht="15" thickBot="1" x14ac:dyDescent="0.25">
      <c r="A742" s="153"/>
      <c r="B742" s="154"/>
      <c r="C742" s="155" t="s">
        <v>16</v>
      </c>
      <c r="D742" s="174"/>
      <c r="E742" s="172">
        <v>7</v>
      </c>
      <c r="F742" s="172">
        <v>8</v>
      </c>
      <c r="G742" s="173">
        <v>15</v>
      </c>
    </row>
    <row r="743" spans="1:7" ht="15" thickBot="1" x14ac:dyDescent="0.25">
      <c r="A743" s="153"/>
      <c r="B743" s="154"/>
      <c r="C743" s="155" t="s">
        <v>20</v>
      </c>
      <c r="D743" s="174"/>
      <c r="E743" s="172">
        <v>3</v>
      </c>
      <c r="F743" s="172">
        <v>2</v>
      </c>
      <c r="G743" s="173">
        <v>5</v>
      </c>
    </row>
    <row r="744" spans="1:7" ht="15" thickBot="1" x14ac:dyDescent="0.25">
      <c r="A744" s="153"/>
      <c r="B744" s="154"/>
      <c r="C744" s="155" t="s">
        <v>14</v>
      </c>
      <c r="D744" s="174"/>
      <c r="E744" s="172">
        <v>57</v>
      </c>
      <c r="F744" s="172">
        <v>54</v>
      </c>
      <c r="G744" s="173">
        <v>111</v>
      </c>
    </row>
    <row r="745" spans="1:7" ht="15" thickBot="1" x14ac:dyDescent="0.25">
      <c r="A745" s="153"/>
      <c r="B745" s="154"/>
      <c r="C745" s="155" t="s">
        <v>15</v>
      </c>
      <c r="D745" s="174"/>
      <c r="E745" s="172">
        <v>7</v>
      </c>
      <c r="F745" s="172">
        <v>11</v>
      </c>
      <c r="G745" s="173">
        <v>18</v>
      </c>
    </row>
    <row r="746" spans="1:7" ht="15" thickBot="1" x14ac:dyDescent="0.25">
      <c r="A746" s="153"/>
      <c r="B746" s="154"/>
      <c r="C746" s="155" t="s">
        <v>17</v>
      </c>
      <c r="D746" s="174"/>
      <c r="E746" s="172">
        <v>8</v>
      </c>
      <c r="F746" s="172">
        <v>7</v>
      </c>
      <c r="G746" s="173">
        <v>15</v>
      </c>
    </row>
    <row r="747" spans="1:7" ht="21.75" thickBot="1" x14ac:dyDescent="0.25">
      <c r="A747" s="153"/>
      <c r="B747" s="158"/>
      <c r="C747" s="159" t="s">
        <v>478</v>
      </c>
      <c r="D747" s="175"/>
      <c r="E747" s="176">
        <v>92</v>
      </c>
      <c r="F747" s="176">
        <v>95</v>
      </c>
      <c r="G747" s="176">
        <v>187</v>
      </c>
    </row>
    <row r="748" spans="1:7" ht="31.5" x14ac:dyDescent="0.2">
      <c r="A748" s="153"/>
      <c r="B748" s="162" t="s">
        <v>363</v>
      </c>
      <c r="C748" s="163"/>
      <c r="D748" s="167"/>
      <c r="E748" s="179">
        <v>490</v>
      </c>
      <c r="F748" s="180">
        <v>551</v>
      </c>
      <c r="G748" s="180">
        <v>1041</v>
      </c>
    </row>
    <row r="749" spans="1:7" ht="15" thickBot="1" x14ac:dyDescent="0.25">
      <c r="A749" s="165"/>
      <c r="B749" s="166"/>
      <c r="C749" s="163"/>
      <c r="D749" s="167"/>
      <c r="E749" s="168"/>
      <c r="F749" s="169"/>
      <c r="G749" s="169"/>
    </row>
    <row r="750" spans="1:7" ht="15" thickBot="1" x14ac:dyDescent="0.25">
      <c r="A750" s="147" t="s">
        <v>364</v>
      </c>
      <c r="B750" s="148" t="s">
        <v>365</v>
      </c>
      <c r="C750" s="170" t="s">
        <v>18</v>
      </c>
      <c r="D750" s="171"/>
      <c r="E750" s="172">
        <v>5</v>
      </c>
      <c r="F750" s="172">
        <v>3</v>
      </c>
      <c r="G750" s="173">
        <v>8</v>
      </c>
    </row>
    <row r="751" spans="1:7" ht="15" thickBot="1" x14ac:dyDescent="0.25">
      <c r="A751" s="153"/>
      <c r="B751" s="154"/>
      <c r="C751" s="155" t="s">
        <v>19</v>
      </c>
      <c r="D751" s="174"/>
      <c r="E751" s="172">
        <v>3</v>
      </c>
      <c r="F751" s="172">
        <v>1</v>
      </c>
      <c r="G751" s="173">
        <v>4</v>
      </c>
    </row>
    <row r="752" spans="1:7" ht="21.75" thickBot="1" x14ac:dyDescent="0.25">
      <c r="A752" s="153"/>
      <c r="B752" s="154"/>
      <c r="C752" s="155" t="s">
        <v>21</v>
      </c>
      <c r="D752" s="174"/>
      <c r="E752" s="172">
        <v>2</v>
      </c>
      <c r="F752" s="172">
        <v>1</v>
      </c>
      <c r="G752" s="173">
        <v>3</v>
      </c>
    </row>
    <row r="753" spans="1:7" ht="15" thickBot="1" x14ac:dyDescent="0.25">
      <c r="A753" s="153"/>
      <c r="B753" s="154"/>
      <c r="C753" s="155" t="s">
        <v>16</v>
      </c>
      <c r="D753" s="174"/>
      <c r="E753" s="172">
        <v>8</v>
      </c>
      <c r="F753" s="172">
        <v>7</v>
      </c>
      <c r="G753" s="173">
        <v>15</v>
      </c>
    </row>
    <row r="754" spans="1:7" ht="15" thickBot="1" x14ac:dyDescent="0.25">
      <c r="A754" s="153"/>
      <c r="B754" s="154"/>
      <c r="C754" s="155" t="s">
        <v>20</v>
      </c>
      <c r="D754" s="174"/>
      <c r="E754" s="172">
        <v>2</v>
      </c>
      <c r="F754" s="172">
        <v>2</v>
      </c>
      <c r="G754" s="173">
        <v>4</v>
      </c>
    </row>
    <row r="755" spans="1:7" ht="15" thickBot="1" x14ac:dyDescent="0.25">
      <c r="A755" s="153"/>
      <c r="B755" s="154"/>
      <c r="C755" s="155" t="s">
        <v>14</v>
      </c>
      <c r="D755" s="174"/>
      <c r="E755" s="172">
        <v>48</v>
      </c>
      <c r="F755" s="172">
        <v>66</v>
      </c>
      <c r="G755" s="173">
        <v>114</v>
      </c>
    </row>
    <row r="756" spans="1:7" ht="15" thickBot="1" x14ac:dyDescent="0.25">
      <c r="A756" s="153"/>
      <c r="B756" s="154"/>
      <c r="C756" s="155" t="s">
        <v>15</v>
      </c>
      <c r="D756" s="174"/>
      <c r="E756" s="172">
        <v>7</v>
      </c>
      <c r="F756" s="172">
        <v>8</v>
      </c>
      <c r="G756" s="173">
        <v>15</v>
      </c>
    </row>
    <row r="757" spans="1:7" ht="15" thickBot="1" x14ac:dyDescent="0.25">
      <c r="A757" s="153"/>
      <c r="B757" s="154"/>
      <c r="C757" s="155" t="s">
        <v>17</v>
      </c>
      <c r="D757" s="174"/>
      <c r="E757" s="172">
        <v>6</v>
      </c>
      <c r="F757" s="172">
        <v>10</v>
      </c>
      <c r="G757" s="173">
        <v>16</v>
      </c>
    </row>
    <row r="758" spans="1:7" ht="21.75" thickBot="1" x14ac:dyDescent="0.25">
      <c r="A758" s="153"/>
      <c r="B758" s="158"/>
      <c r="C758" s="159" t="s">
        <v>479</v>
      </c>
      <c r="D758" s="175"/>
      <c r="E758" s="176">
        <v>81</v>
      </c>
      <c r="F758" s="176">
        <v>98</v>
      </c>
      <c r="G758" s="176">
        <v>179</v>
      </c>
    </row>
    <row r="759" spans="1:7" ht="15" thickBot="1" x14ac:dyDescent="0.25">
      <c r="A759" s="153"/>
      <c r="B759" s="148" t="s">
        <v>366</v>
      </c>
      <c r="C759" s="149" t="s">
        <v>18</v>
      </c>
      <c r="D759" s="177"/>
      <c r="E759" s="172">
        <v>2</v>
      </c>
      <c r="F759" s="172">
        <v>3</v>
      </c>
      <c r="G759" s="173">
        <v>5</v>
      </c>
    </row>
    <row r="760" spans="1:7" ht="15" thickBot="1" x14ac:dyDescent="0.25">
      <c r="A760" s="153"/>
      <c r="B760" s="154"/>
      <c r="C760" s="155" t="s">
        <v>19</v>
      </c>
      <c r="D760" s="174"/>
      <c r="E760" s="172">
        <v>4</v>
      </c>
      <c r="F760" s="178"/>
      <c r="G760" s="173">
        <v>4</v>
      </c>
    </row>
    <row r="761" spans="1:7" ht="21.75" thickBot="1" x14ac:dyDescent="0.25">
      <c r="A761" s="153"/>
      <c r="B761" s="154"/>
      <c r="C761" s="155" t="s">
        <v>21</v>
      </c>
      <c r="D761" s="174"/>
      <c r="E761" s="172">
        <v>4</v>
      </c>
      <c r="F761" s="178"/>
      <c r="G761" s="173">
        <v>4</v>
      </c>
    </row>
    <row r="762" spans="1:7" ht="15" thickBot="1" x14ac:dyDescent="0.25">
      <c r="A762" s="153"/>
      <c r="B762" s="154"/>
      <c r="C762" s="155" t="s">
        <v>16</v>
      </c>
      <c r="D762" s="174"/>
      <c r="E762" s="172">
        <v>6</v>
      </c>
      <c r="F762" s="172">
        <v>7</v>
      </c>
      <c r="G762" s="173">
        <v>13</v>
      </c>
    </row>
    <row r="763" spans="1:7" ht="15" thickBot="1" x14ac:dyDescent="0.25">
      <c r="A763" s="153"/>
      <c r="B763" s="154"/>
      <c r="C763" s="155" t="s">
        <v>20</v>
      </c>
      <c r="D763" s="174"/>
      <c r="E763" s="178"/>
      <c r="F763" s="172">
        <v>6</v>
      </c>
      <c r="G763" s="173">
        <v>6</v>
      </c>
    </row>
    <row r="764" spans="1:7" ht="15" thickBot="1" x14ac:dyDescent="0.25">
      <c r="A764" s="153"/>
      <c r="B764" s="154"/>
      <c r="C764" s="155" t="s">
        <v>14</v>
      </c>
      <c r="D764" s="174"/>
      <c r="E764" s="172">
        <v>36</v>
      </c>
      <c r="F764" s="172">
        <v>70</v>
      </c>
      <c r="G764" s="173">
        <v>106</v>
      </c>
    </row>
    <row r="765" spans="1:7" ht="15" thickBot="1" x14ac:dyDescent="0.25">
      <c r="A765" s="153"/>
      <c r="B765" s="154"/>
      <c r="C765" s="155" t="s">
        <v>15</v>
      </c>
      <c r="D765" s="174"/>
      <c r="E765" s="172">
        <v>10</v>
      </c>
      <c r="F765" s="172">
        <v>8</v>
      </c>
      <c r="G765" s="173">
        <v>18</v>
      </c>
    </row>
    <row r="766" spans="1:7" ht="15" thickBot="1" x14ac:dyDescent="0.25">
      <c r="A766" s="153"/>
      <c r="B766" s="154"/>
      <c r="C766" s="155" t="s">
        <v>17</v>
      </c>
      <c r="D766" s="174"/>
      <c r="E766" s="172">
        <v>4</v>
      </c>
      <c r="F766" s="172">
        <v>9</v>
      </c>
      <c r="G766" s="173">
        <v>13</v>
      </c>
    </row>
    <row r="767" spans="1:7" ht="21.75" thickBot="1" x14ac:dyDescent="0.25">
      <c r="A767" s="153"/>
      <c r="B767" s="158"/>
      <c r="C767" s="159" t="s">
        <v>480</v>
      </c>
      <c r="D767" s="175"/>
      <c r="E767" s="176">
        <v>66</v>
      </c>
      <c r="F767" s="176">
        <v>103</v>
      </c>
      <c r="G767" s="176">
        <v>169</v>
      </c>
    </row>
    <row r="768" spans="1:7" ht="15" thickBot="1" x14ac:dyDescent="0.25">
      <c r="A768" s="153"/>
      <c r="B768" s="148" t="s">
        <v>367</v>
      </c>
      <c r="C768" s="149" t="s">
        <v>18</v>
      </c>
      <c r="D768" s="177"/>
      <c r="E768" s="172">
        <v>2</v>
      </c>
      <c r="F768" s="172">
        <v>3</v>
      </c>
      <c r="G768" s="173">
        <v>5</v>
      </c>
    </row>
    <row r="769" spans="1:7" ht="15" thickBot="1" x14ac:dyDescent="0.25">
      <c r="A769" s="153"/>
      <c r="B769" s="154"/>
      <c r="C769" s="155" t="s">
        <v>19</v>
      </c>
      <c r="D769" s="174"/>
      <c r="E769" s="178"/>
      <c r="F769" s="172">
        <v>3</v>
      </c>
      <c r="G769" s="173">
        <v>3</v>
      </c>
    </row>
    <row r="770" spans="1:7" ht="21.75" thickBot="1" x14ac:dyDescent="0.25">
      <c r="A770" s="153"/>
      <c r="B770" s="154"/>
      <c r="C770" s="155" t="s">
        <v>21</v>
      </c>
      <c r="D770" s="174"/>
      <c r="E770" s="178"/>
      <c r="F770" s="172">
        <v>1</v>
      </c>
      <c r="G770" s="173">
        <v>1</v>
      </c>
    </row>
    <row r="771" spans="1:7" ht="15" thickBot="1" x14ac:dyDescent="0.25">
      <c r="A771" s="153"/>
      <c r="B771" s="154"/>
      <c r="C771" s="155" t="s">
        <v>16</v>
      </c>
      <c r="D771" s="174"/>
      <c r="E771" s="172">
        <v>7</v>
      </c>
      <c r="F771" s="172">
        <v>3</v>
      </c>
      <c r="G771" s="173">
        <v>10</v>
      </c>
    </row>
    <row r="772" spans="1:7" ht="15" thickBot="1" x14ac:dyDescent="0.25">
      <c r="A772" s="153"/>
      <c r="B772" s="154"/>
      <c r="C772" s="155" t="s">
        <v>20</v>
      </c>
      <c r="D772" s="174"/>
      <c r="E772" s="178"/>
      <c r="F772" s="172">
        <v>2</v>
      </c>
      <c r="G772" s="173">
        <v>2</v>
      </c>
    </row>
    <row r="773" spans="1:7" ht="15" thickBot="1" x14ac:dyDescent="0.25">
      <c r="A773" s="153"/>
      <c r="B773" s="154"/>
      <c r="C773" s="155" t="s">
        <v>14</v>
      </c>
      <c r="D773" s="174"/>
      <c r="E773" s="172">
        <v>38</v>
      </c>
      <c r="F773" s="172">
        <v>48</v>
      </c>
      <c r="G773" s="173">
        <v>86</v>
      </c>
    </row>
    <row r="774" spans="1:7" ht="15" thickBot="1" x14ac:dyDescent="0.25">
      <c r="A774" s="153"/>
      <c r="B774" s="154"/>
      <c r="C774" s="155" t="s">
        <v>15</v>
      </c>
      <c r="D774" s="174"/>
      <c r="E774" s="172">
        <v>8</v>
      </c>
      <c r="F774" s="172">
        <v>8</v>
      </c>
      <c r="G774" s="173">
        <v>16</v>
      </c>
    </row>
    <row r="775" spans="1:7" ht="15" thickBot="1" x14ac:dyDescent="0.25">
      <c r="A775" s="153"/>
      <c r="B775" s="154"/>
      <c r="C775" s="155" t="s">
        <v>17</v>
      </c>
      <c r="D775" s="174"/>
      <c r="E775" s="172">
        <v>5</v>
      </c>
      <c r="F775" s="172">
        <v>8</v>
      </c>
      <c r="G775" s="173">
        <v>13</v>
      </c>
    </row>
    <row r="776" spans="1:7" ht="21.75" thickBot="1" x14ac:dyDescent="0.25">
      <c r="A776" s="153"/>
      <c r="B776" s="158"/>
      <c r="C776" s="159" t="s">
        <v>481</v>
      </c>
      <c r="D776" s="175"/>
      <c r="E776" s="176">
        <v>60</v>
      </c>
      <c r="F776" s="176">
        <v>76</v>
      </c>
      <c r="G776" s="176">
        <v>136</v>
      </c>
    </row>
    <row r="777" spans="1:7" ht="15" thickBot="1" x14ac:dyDescent="0.25">
      <c r="A777" s="153"/>
      <c r="B777" s="148" t="s">
        <v>368</v>
      </c>
      <c r="C777" s="149" t="s">
        <v>18</v>
      </c>
      <c r="D777" s="177"/>
      <c r="E777" s="172">
        <v>2</v>
      </c>
      <c r="F777" s="172">
        <v>2</v>
      </c>
      <c r="G777" s="173">
        <v>4</v>
      </c>
    </row>
    <row r="778" spans="1:7" ht="15" thickBot="1" x14ac:dyDescent="0.25">
      <c r="A778" s="153"/>
      <c r="B778" s="154"/>
      <c r="C778" s="155" t="s">
        <v>19</v>
      </c>
      <c r="D778" s="174"/>
      <c r="E778" s="178"/>
      <c r="F778" s="172">
        <v>1</v>
      </c>
      <c r="G778" s="173">
        <v>1</v>
      </c>
    </row>
    <row r="779" spans="1:7" ht="15" thickBot="1" x14ac:dyDescent="0.25">
      <c r="A779" s="153"/>
      <c r="B779" s="154"/>
      <c r="C779" s="155" t="s">
        <v>16</v>
      </c>
      <c r="D779" s="174"/>
      <c r="E779" s="172">
        <v>5</v>
      </c>
      <c r="F779" s="172">
        <v>7</v>
      </c>
      <c r="G779" s="173">
        <v>12</v>
      </c>
    </row>
    <row r="780" spans="1:7" ht="15" thickBot="1" x14ac:dyDescent="0.25">
      <c r="A780" s="153"/>
      <c r="B780" s="154"/>
      <c r="C780" s="155" t="s">
        <v>20</v>
      </c>
      <c r="D780" s="174"/>
      <c r="E780" s="172">
        <v>2</v>
      </c>
      <c r="F780" s="178"/>
      <c r="G780" s="173">
        <v>2</v>
      </c>
    </row>
    <row r="781" spans="1:7" ht="15" thickBot="1" x14ac:dyDescent="0.25">
      <c r="A781" s="153"/>
      <c r="B781" s="154"/>
      <c r="C781" s="155" t="s">
        <v>14</v>
      </c>
      <c r="D781" s="174"/>
      <c r="E781" s="172">
        <v>39</v>
      </c>
      <c r="F781" s="172">
        <v>52</v>
      </c>
      <c r="G781" s="173">
        <v>91</v>
      </c>
    </row>
    <row r="782" spans="1:7" ht="15" thickBot="1" x14ac:dyDescent="0.25">
      <c r="A782" s="153"/>
      <c r="B782" s="154"/>
      <c r="C782" s="155" t="s">
        <v>15</v>
      </c>
      <c r="D782" s="174"/>
      <c r="E782" s="172">
        <v>13</v>
      </c>
      <c r="F782" s="172">
        <v>7</v>
      </c>
      <c r="G782" s="173">
        <v>20</v>
      </c>
    </row>
    <row r="783" spans="1:7" ht="15" thickBot="1" x14ac:dyDescent="0.25">
      <c r="A783" s="153"/>
      <c r="B783" s="154"/>
      <c r="C783" s="155" t="s">
        <v>17</v>
      </c>
      <c r="D783" s="174"/>
      <c r="E783" s="172">
        <v>6</v>
      </c>
      <c r="F783" s="172">
        <v>6</v>
      </c>
      <c r="G783" s="173">
        <v>12</v>
      </c>
    </row>
    <row r="784" spans="1:7" ht="21.75" thickBot="1" x14ac:dyDescent="0.25">
      <c r="A784" s="153"/>
      <c r="B784" s="158"/>
      <c r="C784" s="159" t="s">
        <v>482</v>
      </c>
      <c r="D784" s="175"/>
      <c r="E784" s="176">
        <v>67</v>
      </c>
      <c r="F784" s="176">
        <v>75</v>
      </c>
      <c r="G784" s="176">
        <v>142</v>
      </c>
    </row>
    <row r="785" spans="1:7" ht="15" thickBot="1" x14ac:dyDescent="0.25">
      <c r="A785" s="153"/>
      <c r="B785" s="148" t="s">
        <v>369</v>
      </c>
      <c r="C785" s="149" t="s">
        <v>18</v>
      </c>
      <c r="D785" s="177"/>
      <c r="E785" s="172">
        <v>2</v>
      </c>
      <c r="F785" s="172">
        <v>4</v>
      </c>
      <c r="G785" s="173">
        <v>6</v>
      </c>
    </row>
    <row r="786" spans="1:7" ht="15" thickBot="1" x14ac:dyDescent="0.25">
      <c r="A786" s="153"/>
      <c r="B786" s="154"/>
      <c r="C786" s="155" t="s">
        <v>19</v>
      </c>
      <c r="D786" s="174"/>
      <c r="E786" s="172">
        <v>2</v>
      </c>
      <c r="F786" s="178"/>
      <c r="G786" s="173">
        <v>2</v>
      </c>
    </row>
    <row r="787" spans="1:7" ht="21.75" thickBot="1" x14ac:dyDescent="0.25">
      <c r="A787" s="153"/>
      <c r="B787" s="154"/>
      <c r="C787" s="155" t="s">
        <v>21</v>
      </c>
      <c r="D787" s="174"/>
      <c r="E787" s="178"/>
      <c r="F787" s="172">
        <v>2</v>
      </c>
      <c r="G787" s="173">
        <v>2</v>
      </c>
    </row>
    <row r="788" spans="1:7" ht="15" thickBot="1" x14ac:dyDescent="0.25">
      <c r="A788" s="153"/>
      <c r="B788" s="154"/>
      <c r="C788" s="155" t="s">
        <v>16</v>
      </c>
      <c r="D788" s="174"/>
      <c r="E788" s="172">
        <v>1</v>
      </c>
      <c r="F788" s="172">
        <v>3</v>
      </c>
      <c r="G788" s="173">
        <v>4</v>
      </c>
    </row>
    <row r="789" spans="1:7" ht="15" thickBot="1" x14ac:dyDescent="0.25">
      <c r="A789" s="153"/>
      <c r="B789" s="154"/>
      <c r="C789" s="155" t="s">
        <v>20</v>
      </c>
      <c r="D789" s="174"/>
      <c r="E789" s="178"/>
      <c r="F789" s="172">
        <v>5</v>
      </c>
      <c r="G789" s="173">
        <v>5</v>
      </c>
    </row>
    <row r="790" spans="1:7" ht="15" thickBot="1" x14ac:dyDescent="0.25">
      <c r="A790" s="153"/>
      <c r="B790" s="154"/>
      <c r="C790" s="155" t="s">
        <v>14</v>
      </c>
      <c r="D790" s="174"/>
      <c r="E790" s="172">
        <v>33</v>
      </c>
      <c r="F790" s="172">
        <v>47</v>
      </c>
      <c r="G790" s="173">
        <v>80</v>
      </c>
    </row>
    <row r="791" spans="1:7" ht="15" thickBot="1" x14ac:dyDescent="0.25">
      <c r="A791" s="153"/>
      <c r="B791" s="154"/>
      <c r="C791" s="155" t="s">
        <v>15</v>
      </c>
      <c r="D791" s="174"/>
      <c r="E791" s="172">
        <v>5</v>
      </c>
      <c r="F791" s="172">
        <v>6</v>
      </c>
      <c r="G791" s="173">
        <v>11</v>
      </c>
    </row>
    <row r="792" spans="1:7" ht="15" thickBot="1" x14ac:dyDescent="0.25">
      <c r="A792" s="153"/>
      <c r="B792" s="154"/>
      <c r="C792" s="155" t="s">
        <v>17</v>
      </c>
      <c r="D792" s="174"/>
      <c r="E792" s="172">
        <v>3</v>
      </c>
      <c r="F792" s="172">
        <v>2</v>
      </c>
      <c r="G792" s="173">
        <v>5</v>
      </c>
    </row>
    <row r="793" spans="1:7" ht="21.75" thickBot="1" x14ac:dyDescent="0.25">
      <c r="A793" s="153"/>
      <c r="B793" s="158"/>
      <c r="C793" s="159" t="s">
        <v>483</v>
      </c>
      <c r="D793" s="175"/>
      <c r="E793" s="176">
        <v>46</v>
      </c>
      <c r="F793" s="176">
        <v>69</v>
      </c>
      <c r="G793" s="176">
        <v>115</v>
      </c>
    </row>
    <row r="794" spans="1:7" ht="31.5" x14ac:dyDescent="0.2">
      <c r="A794" s="153"/>
      <c r="B794" s="162" t="s">
        <v>370</v>
      </c>
      <c r="C794" s="163"/>
      <c r="D794" s="167"/>
      <c r="E794" s="179">
        <v>320</v>
      </c>
      <c r="F794" s="180">
        <v>421</v>
      </c>
      <c r="G794" s="180">
        <v>741</v>
      </c>
    </row>
    <row r="795" spans="1:7" ht="15" thickBot="1" x14ac:dyDescent="0.25">
      <c r="A795" s="165"/>
      <c r="B795" s="166"/>
      <c r="C795" s="163"/>
      <c r="D795" s="167"/>
      <c r="E795" s="168"/>
      <c r="F795" s="169"/>
      <c r="G795" s="169"/>
    </row>
    <row r="796" spans="1:7" ht="15" thickBot="1" x14ac:dyDescent="0.25">
      <c r="A796" s="147" t="s">
        <v>371</v>
      </c>
      <c r="B796" s="148" t="s">
        <v>372</v>
      </c>
      <c r="C796" s="170" t="s">
        <v>18</v>
      </c>
      <c r="D796" s="171"/>
      <c r="E796" s="172">
        <v>1</v>
      </c>
      <c r="F796" s="172">
        <v>3</v>
      </c>
      <c r="G796" s="173">
        <v>4</v>
      </c>
    </row>
    <row r="797" spans="1:7" ht="15" thickBot="1" x14ac:dyDescent="0.25">
      <c r="A797" s="153"/>
      <c r="B797" s="154"/>
      <c r="C797" s="155" t="s">
        <v>19</v>
      </c>
      <c r="D797" s="174"/>
      <c r="E797" s="172">
        <v>1</v>
      </c>
      <c r="F797" s="178"/>
      <c r="G797" s="173">
        <v>1</v>
      </c>
    </row>
    <row r="798" spans="1:7" ht="21.75" thickBot="1" x14ac:dyDescent="0.25">
      <c r="A798" s="153"/>
      <c r="B798" s="154"/>
      <c r="C798" s="155" t="s">
        <v>21</v>
      </c>
      <c r="D798" s="174"/>
      <c r="E798" s="172">
        <v>1</v>
      </c>
      <c r="F798" s="178"/>
      <c r="G798" s="173">
        <v>1</v>
      </c>
    </row>
    <row r="799" spans="1:7" ht="15" thickBot="1" x14ac:dyDescent="0.25">
      <c r="A799" s="153"/>
      <c r="B799" s="154"/>
      <c r="C799" s="155" t="s">
        <v>16</v>
      </c>
      <c r="D799" s="174"/>
      <c r="E799" s="172">
        <v>3</v>
      </c>
      <c r="F799" s="178"/>
      <c r="G799" s="173">
        <v>3</v>
      </c>
    </row>
    <row r="800" spans="1:7" ht="15" thickBot="1" x14ac:dyDescent="0.25">
      <c r="A800" s="153"/>
      <c r="B800" s="154"/>
      <c r="C800" s="155" t="s">
        <v>20</v>
      </c>
      <c r="D800" s="174"/>
      <c r="E800" s="172">
        <v>3</v>
      </c>
      <c r="F800" s="178"/>
      <c r="G800" s="173">
        <v>3</v>
      </c>
    </row>
    <row r="801" spans="1:7" ht="15" thickBot="1" x14ac:dyDescent="0.25">
      <c r="A801" s="153"/>
      <c r="B801" s="154"/>
      <c r="C801" s="155" t="s">
        <v>14</v>
      </c>
      <c r="D801" s="174"/>
      <c r="E801" s="172">
        <v>37</v>
      </c>
      <c r="F801" s="172">
        <v>47</v>
      </c>
      <c r="G801" s="173">
        <v>84</v>
      </c>
    </row>
    <row r="802" spans="1:7" ht="15" thickBot="1" x14ac:dyDescent="0.25">
      <c r="A802" s="153"/>
      <c r="B802" s="154"/>
      <c r="C802" s="155" t="s">
        <v>15</v>
      </c>
      <c r="D802" s="174"/>
      <c r="E802" s="172">
        <v>9</v>
      </c>
      <c r="F802" s="172">
        <v>12</v>
      </c>
      <c r="G802" s="173">
        <v>21</v>
      </c>
    </row>
    <row r="803" spans="1:7" ht="15" thickBot="1" x14ac:dyDescent="0.25">
      <c r="A803" s="153"/>
      <c r="B803" s="154"/>
      <c r="C803" s="155" t="s">
        <v>17</v>
      </c>
      <c r="D803" s="174"/>
      <c r="E803" s="172">
        <v>4</v>
      </c>
      <c r="F803" s="172">
        <v>8</v>
      </c>
      <c r="G803" s="173">
        <v>12</v>
      </c>
    </row>
    <row r="804" spans="1:7" ht="21.75" thickBot="1" x14ac:dyDescent="0.25">
      <c r="A804" s="153"/>
      <c r="B804" s="158"/>
      <c r="C804" s="159" t="s">
        <v>484</v>
      </c>
      <c r="D804" s="175"/>
      <c r="E804" s="176">
        <v>59</v>
      </c>
      <c r="F804" s="176">
        <v>70</v>
      </c>
      <c r="G804" s="176">
        <v>129</v>
      </c>
    </row>
    <row r="805" spans="1:7" ht="15" thickBot="1" x14ac:dyDescent="0.25">
      <c r="A805" s="153"/>
      <c r="B805" s="148" t="s">
        <v>373</v>
      </c>
      <c r="C805" s="149" t="s">
        <v>18</v>
      </c>
      <c r="D805" s="177"/>
      <c r="E805" s="172">
        <v>2</v>
      </c>
      <c r="F805" s="172">
        <v>5</v>
      </c>
      <c r="G805" s="173">
        <v>7</v>
      </c>
    </row>
    <row r="806" spans="1:7" ht="21.75" thickBot="1" x14ac:dyDescent="0.25">
      <c r="A806" s="153"/>
      <c r="B806" s="154"/>
      <c r="C806" s="155" t="s">
        <v>21</v>
      </c>
      <c r="D806" s="174"/>
      <c r="E806" s="172">
        <v>1</v>
      </c>
      <c r="F806" s="178"/>
      <c r="G806" s="173">
        <v>1</v>
      </c>
    </row>
    <row r="807" spans="1:7" ht="15" thickBot="1" x14ac:dyDescent="0.25">
      <c r="A807" s="153"/>
      <c r="B807" s="154"/>
      <c r="C807" s="155" t="s">
        <v>16</v>
      </c>
      <c r="D807" s="174"/>
      <c r="E807" s="172">
        <v>8</v>
      </c>
      <c r="F807" s="172">
        <v>5</v>
      </c>
      <c r="G807" s="173">
        <v>13</v>
      </c>
    </row>
    <row r="808" spans="1:7" ht="15" thickBot="1" x14ac:dyDescent="0.25">
      <c r="A808" s="153"/>
      <c r="B808" s="154"/>
      <c r="C808" s="155" t="s">
        <v>14</v>
      </c>
      <c r="D808" s="174"/>
      <c r="E808" s="172">
        <v>23</v>
      </c>
      <c r="F808" s="172">
        <v>41</v>
      </c>
      <c r="G808" s="173">
        <v>64</v>
      </c>
    </row>
    <row r="809" spans="1:7" ht="15" thickBot="1" x14ac:dyDescent="0.25">
      <c r="A809" s="153"/>
      <c r="B809" s="154"/>
      <c r="C809" s="155" t="s">
        <v>15</v>
      </c>
      <c r="D809" s="174"/>
      <c r="E809" s="172">
        <v>4</v>
      </c>
      <c r="F809" s="172">
        <v>4</v>
      </c>
      <c r="G809" s="173">
        <v>8</v>
      </c>
    </row>
    <row r="810" spans="1:7" ht="15" thickBot="1" x14ac:dyDescent="0.25">
      <c r="A810" s="153"/>
      <c r="B810" s="154"/>
      <c r="C810" s="155" t="s">
        <v>17</v>
      </c>
      <c r="D810" s="174"/>
      <c r="E810" s="172">
        <v>4</v>
      </c>
      <c r="F810" s="172">
        <v>3</v>
      </c>
      <c r="G810" s="173">
        <v>7</v>
      </c>
    </row>
    <row r="811" spans="1:7" ht="21.75" thickBot="1" x14ac:dyDescent="0.25">
      <c r="A811" s="153"/>
      <c r="B811" s="158"/>
      <c r="C811" s="159" t="s">
        <v>485</v>
      </c>
      <c r="D811" s="175"/>
      <c r="E811" s="176">
        <v>42</v>
      </c>
      <c r="F811" s="176">
        <v>58</v>
      </c>
      <c r="G811" s="176">
        <v>100</v>
      </c>
    </row>
    <row r="812" spans="1:7" ht="15" thickBot="1" x14ac:dyDescent="0.25">
      <c r="A812" s="153"/>
      <c r="B812" s="148" t="s">
        <v>374</v>
      </c>
      <c r="C812" s="149" t="s">
        <v>18</v>
      </c>
      <c r="D812" s="177"/>
      <c r="E812" s="178"/>
      <c r="F812" s="172">
        <v>4</v>
      </c>
      <c r="G812" s="173">
        <v>4</v>
      </c>
    </row>
    <row r="813" spans="1:7" ht="15" thickBot="1" x14ac:dyDescent="0.25">
      <c r="A813" s="153"/>
      <c r="B813" s="154"/>
      <c r="C813" s="155" t="s">
        <v>19</v>
      </c>
      <c r="D813" s="174"/>
      <c r="E813" s="178"/>
      <c r="F813" s="172">
        <v>2</v>
      </c>
      <c r="G813" s="173">
        <v>2</v>
      </c>
    </row>
    <row r="814" spans="1:7" ht="15" thickBot="1" x14ac:dyDescent="0.25">
      <c r="A814" s="153"/>
      <c r="B814" s="154"/>
      <c r="C814" s="155" t="s">
        <v>16</v>
      </c>
      <c r="D814" s="174"/>
      <c r="E814" s="172">
        <v>1</v>
      </c>
      <c r="F814" s="172">
        <v>6</v>
      </c>
      <c r="G814" s="173">
        <v>7</v>
      </c>
    </row>
    <row r="815" spans="1:7" ht="15" thickBot="1" x14ac:dyDescent="0.25">
      <c r="A815" s="153"/>
      <c r="B815" s="154"/>
      <c r="C815" s="155" t="s">
        <v>20</v>
      </c>
      <c r="D815" s="174"/>
      <c r="E815" s="178"/>
      <c r="F815" s="172">
        <v>1</v>
      </c>
      <c r="G815" s="173">
        <v>1</v>
      </c>
    </row>
    <row r="816" spans="1:7" ht="15" thickBot="1" x14ac:dyDescent="0.25">
      <c r="A816" s="153"/>
      <c r="B816" s="154"/>
      <c r="C816" s="155" t="s">
        <v>14</v>
      </c>
      <c r="D816" s="174"/>
      <c r="E816" s="172">
        <v>20</v>
      </c>
      <c r="F816" s="172">
        <v>40</v>
      </c>
      <c r="G816" s="173">
        <v>60</v>
      </c>
    </row>
    <row r="817" spans="1:7" ht="15" thickBot="1" x14ac:dyDescent="0.25">
      <c r="A817" s="153"/>
      <c r="B817" s="154"/>
      <c r="C817" s="155" t="s">
        <v>15</v>
      </c>
      <c r="D817" s="174"/>
      <c r="E817" s="172">
        <v>4</v>
      </c>
      <c r="F817" s="172">
        <v>4</v>
      </c>
      <c r="G817" s="173">
        <v>8</v>
      </c>
    </row>
    <row r="818" spans="1:7" ht="15" thickBot="1" x14ac:dyDescent="0.25">
      <c r="A818" s="153"/>
      <c r="B818" s="154"/>
      <c r="C818" s="155" t="s">
        <v>17</v>
      </c>
      <c r="D818" s="174"/>
      <c r="E818" s="172">
        <v>4</v>
      </c>
      <c r="F818" s="172">
        <v>2</v>
      </c>
      <c r="G818" s="173">
        <v>6</v>
      </c>
    </row>
    <row r="819" spans="1:7" ht="21.75" thickBot="1" x14ac:dyDescent="0.25">
      <c r="A819" s="153"/>
      <c r="B819" s="158"/>
      <c r="C819" s="159" t="s">
        <v>486</v>
      </c>
      <c r="D819" s="175"/>
      <c r="E819" s="176">
        <v>29</v>
      </c>
      <c r="F819" s="176">
        <v>59</v>
      </c>
      <c r="G819" s="176">
        <v>88</v>
      </c>
    </row>
    <row r="820" spans="1:7" ht="15" thickBot="1" x14ac:dyDescent="0.25">
      <c r="A820" s="153"/>
      <c r="B820" s="148" t="s">
        <v>375</v>
      </c>
      <c r="C820" s="149" t="s">
        <v>18</v>
      </c>
      <c r="D820" s="177"/>
      <c r="E820" s="172">
        <v>3</v>
      </c>
      <c r="F820" s="172">
        <v>1</v>
      </c>
      <c r="G820" s="173">
        <v>4</v>
      </c>
    </row>
    <row r="821" spans="1:7" ht="21.75" thickBot="1" x14ac:dyDescent="0.25">
      <c r="A821" s="153"/>
      <c r="B821" s="154"/>
      <c r="C821" s="155" t="s">
        <v>21</v>
      </c>
      <c r="D821" s="174"/>
      <c r="E821" s="172">
        <v>2</v>
      </c>
      <c r="F821" s="178"/>
      <c r="G821" s="173">
        <v>2</v>
      </c>
    </row>
    <row r="822" spans="1:7" ht="15" thickBot="1" x14ac:dyDescent="0.25">
      <c r="A822" s="153"/>
      <c r="B822" s="154"/>
      <c r="C822" s="155" t="s">
        <v>16</v>
      </c>
      <c r="D822" s="174"/>
      <c r="E822" s="172">
        <v>2</v>
      </c>
      <c r="F822" s="172">
        <v>3</v>
      </c>
      <c r="G822" s="173">
        <v>5</v>
      </c>
    </row>
    <row r="823" spans="1:7" ht="15" thickBot="1" x14ac:dyDescent="0.25">
      <c r="A823" s="153"/>
      <c r="B823" s="154"/>
      <c r="C823" s="155" t="s">
        <v>20</v>
      </c>
      <c r="D823" s="174"/>
      <c r="E823" s="172">
        <v>3</v>
      </c>
      <c r="F823" s="172">
        <v>2</v>
      </c>
      <c r="G823" s="173">
        <v>5</v>
      </c>
    </row>
    <row r="824" spans="1:7" ht="15" thickBot="1" x14ac:dyDescent="0.25">
      <c r="A824" s="153"/>
      <c r="B824" s="154"/>
      <c r="C824" s="155" t="s">
        <v>14</v>
      </c>
      <c r="D824" s="174"/>
      <c r="E824" s="172">
        <v>20</v>
      </c>
      <c r="F824" s="172">
        <v>34</v>
      </c>
      <c r="G824" s="173">
        <v>54</v>
      </c>
    </row>
    <row r="825" spans="1:7" ht="15" thickBot="1" x14ac:dyDescent="0.25">
      <c r="A825" s="153"/>
      <c r="B825" s="154"/>
      <c r="C825" s="155" t="s">
        <v>15</v>
      </c>
      <c r="D825" s="174"/>
      <c r="E825" s="172">
        <v>7</v>
      </c>
      <c r="F825" s="172">
        <v>5</v>
      </c>
      <c r="G825" s="173">
        <v>12</v>
      </c>
    </row>
    <row r="826" spans="1:7" ht="15" thickBot="1" x14ac:dyDescent="0.25">
      <c r="A826" s="153"/>
      <c r="B826" s="154"/>
      <c r="C826" s="155" t="s">
        <v>17</v>
      </c>
      <c r="D826" s="174"/>
      <c r="E826" s="172">
        <v>3</v>
      </c>
      <c r="F826" s="172">
        <v>5</v>
      </c>
      <c r="G826" s="173">
        <v>8</v>
      </c>
    </row>
    <row r="827" spans="1:7" ht="21.75" thickBot="1" x14ac:dyDescent="0.25">
      <c r="A827" s="153"/>
      <c r="B827" s="158"/>
      <c r="C827" s="159" t="s">
        <v>487</v>
      </c>
      <c r="D827" s="175"/>
      <c r="E827" s="176">
        <v>40</v>
      </c>
      <c r="F827" s="176">
        <v>50</v>
      </c>
      <c r="G827" s="176">
        <v>90</v>
      </c>
    </row>
    <row r="828" spans="1:7" ht="15" thickBot="1" x14ac:dyDescent="0.25">
      <c r="A828" s="153"/>
      <c r="B828" s="148" t="s">
        <v>376</v>
      </c>
      <c r="C828" s="149" t="s">
        <v>18</v>
      </c>
      <c r="D828" s="177"/>
      <c r="E828" s="172">
        <v>3</v>
      </c>
      <c r="F828" s="172">
        <v>1</v>
      </c>
      <c r="G828" s="173">
        <v>4</v>
      </c>
    </row>
    <row r="829" spans="1:7" ht="15" thickBot="1" x14ac:dyDescent="0.25">
      <c r="A829" s="153"/>
      <c r="B829" s="154"/>
      <c r="C829" s="155" t="s">
        <v>16</v>
      </c>
      <c r="D829" s="174"/>
      <c r="E829" s="172">
        <v>1</v>
      </c>
      <c r="F829" s="172">
        <v>1</v>
      </c>
      <c r="G829" s="173">
        <v>2</v>
      </c>
    </row>
    <row r="830" spans="1:7" ht="15" thickBot="1" x14ac:dyDescent="0.25">
      <c r="A830" s="153"/>
      <c r="B830" s="154"/>
      <c r="C830" s="155" t="s">
        <v>20</v>
      </c>
      <c r="D830" s="174"/>
      <c r="E830" s="178"/>
      <c r="F830" s="172">
        <v>2</v>
      </c>
      <c r="G830" s="173">
        <v>2</v>
      </c>
    </row>
    <row r="831" spans="1:7" ht="15" thickBot="1" x14ac:dyDescent="0.25">
      <c r="A831" s="153"/>
      <c r="B831" s="154"/>
      <c r="C831" s="155" t="s">
        <v>14</v>
      </c>
      <c r="D831" s="174"/>
      <c r="E831" s="172">
        <v>12</v>
      </c>
      <c r="F831" s="172">
        <v>31</v>
      </c>
      <c r="G831" s="173">
        <v>43</v>
      </c>
    </row>
    <row r="832" spans="1:7" ht="15" thickBot="1" x14ac:dyDescent="0.25">
      <c r="A832" s="153"/>
      <c r="B832" s="154"/>
      <c r="C832" s="155" t="s">
        <v>15</v>
      </c>
      <c r="D832" s="174"/>
      <c r="E832" s="172">
        <v>2</v>
      </c>
      <c r="F832" s="172">
        <v>4</v>
      </c>
      <c r="G832" s="173">
        <v>6</v>
      </c>
    </row>
    <row r="833" spans="1:7" ht="15" thickBot="1" x14ac:dyDescent="0.25">
      <c r="A833" s="153"/>
      <c r="B833" s="154"/>
      <c r="C833" s="155" t="s">
        <v>17</v>
      </c>
      <c r="D833" s="174"/>
      <c r="E833" s="172">
        <v>1</v>
      </c>
      <c r="F833" s="172">
        <v>5</v>
      </c>
      <c r="G833" s="173">
        <v>6</v>
      </c>
    </row>
    <row r="834" spans="1:7" ht="21.75" thickBot="1" x14ac:dyDescent="0.25">
      <c r="A834" s="153"/>
      <c r="B834" s="158"/>
      <c r="C834" s="159" t="s">
        <v>488</v>
      </c>
      <c r="D834" s="175"/>
      <c r="E834" s="176">
        <v>19</v>
      </c>
      <c r="F834" s="176">
        <v>44</v>
      </c>
      <c r="G834" s="176">
        <v>63</v>
      </c>
    </row>
    <row r="835" spans="1:7" ht="31.5" x14ac:dyDescent="0.2">
      <c r="A835" s="153"/>
      <c r="B835" s="162" t="s">
        <v>377</v>
      </c>
      <c r="C835" s="163"/>
      <c r="D835" s="167"/>
      <c r="E835" s="179">
        <v>189</v>
      </c>
      <c r="F835" s="180">
        <v>281</v>
      </c>
      <c r="G835" s="180">
        <v>470</v>
      </c>
    </row>
    <row r="836" spans="1:7" ht="15" thickBot="1" x14ac:dyDescent="0.25">
      <c r="A836" s="165"/>
      <c r="B836" s="166"/>
      <c r="C836" s="163"/>
      <c r="D836" s="167"/>
      <c r="E836" s="168"/>
      <c r="F836" s="169"/>
      <c r="G836" s="169"/>
    </row>
    <row r="837" spans="1:7" ht="15" thickBot="1" x14ac:dyDescent="0.25">
      <c r="A837" s="147" t="s">
        <v>378</v>
      </c>
      <c r="B837" s="148" t="s">
        <v>379</v>
      </c>
      <c r="C837" s="170" t="s">
        <v>18</v>
      </c>
      <c r="D837" s="171"/>
      <c r="E837" s="172">
        <v>1</v>
      </c>
      <c r="F837" s="172">
        <v>1</v>
      </c>
      <c r="G837" s="173">
        <v>2</v>
      </c>
    </row>
    <row r="838" spans="1:7" ht="15" thickBot="1" x14ac:dyDescent="0.25">
      <c r="A838" s="153"/>
      <c r="B838" s="154"/>
      <c r="C838" s="155" t="s">
        <v>16</v>
      </c>
      <c r="D838" s="174"/>
      <c r="E838" s="178"/>
      <c r="F838" s="172">
        <v>3</v>
      </c>
      <c r="G838" s="173">
        <v>3</v>
      </c>
    </row>
    <row r="839" spans="1:7" ht="15" thickBot="1" x14ac:dyDescent="0.25">
      <c r="A839" s="153"/>
      <c r="B839" s="154"/>
      <c r="C839" s="155" t="s">
        <v>14</v>
      </c>
      <c r="D839" s="174"/>
      <c r="E839" s="172">
        <v>12</v>
      </c>
      <c r="F839" s="172">
        <v>23</v>
      </c>
      <c r="G839" s="173">
        <v>35</v>
      </c>
    </row>
    <row r="840" spans="1:7" ht="15" thickBot="1" x14ac:dyDescent="0.25">
      <c r="A840" s="153"/>
      <c r="B840" s="154"/>
      <c r="C840" s="155" t="s">
        <v>15</v>
      </c>
      <c r="D840" s="174"/>
      <c r="E840" s="172">
        <v>3</v>
      </c>
      <c r="F840" s="172">
        <v>2</v>
      </c>
      <c r="G840" s="173">
        <v>5</v>
      </c>
    </row>
    <row r="841" spans="1:7" ht="15" thickBot="1" x14ac:dyDescent="0.25">
      <c r="A841" s="153"/>
      <c r="B841" s="154"/>
      <c r="C841" s="155" t="s">
        <v>17</v>
      </c>
      <c r="D841" s="174"/>
      <c r="E841" s="172">
        <v>1</v>
      </c>
      <c r="F841" s="172">
        <v>4</v>
      </c>
      <c r="G841" s="173">
        <v>5</v>
      </c>
    </row>
    <row r="842" spans="1:7" ht="21.75" thickBot="1" x14ac:dyDescent="0.25">
      <c r="A842" s="153"/>
      <c r="B842" s="158"/>
      <c r="C842" s="159" t="s">
        <v>489</v>
      </c>
      <c r="D842" s="175"/>
      <c r="E842" s="176">
        <v>17</v>
      </c>
      <c r="F842" s="176">
        <v>33</v>
      </c>
      <c r="G842" s="176">
        <v>50</v>
      </c>
    </row>
    <row r="843" spans="1:7" ht="15" thickBot="1" x14ac:dyDescent="0.25">
      <c r="A843" s="153"/>
      <c r="B843" s="148" t="s">
        <v>380</v>
      </c>
      <c r="C843" s="149" t="s">
        <v>18</v>
      </c>
      <c r="D843" s="177"/>
      <c r="E843" s="172">
        <v>1</v>
      </c>
      <c r="F843" s="178"/>
      <c r="G843" s="173">
        <v>1</v>
      </c>
    </row>
    <row r="844" spans="1:7" ht="15" thickBot="1" x14ac:dyDescent="0.25">
      <c r="A844" s="153"/>
      <c r="B844" s="154"/>
      <c r="C844" s="155" t="s">
        <v>16</v>
      </c>
      <c r="D844" s="174"/>
      <c r="E844" s="178"/>
      <c r="F844" s="172">
        <v>5</v>
      </c>
      <c r="G844" s="173">
        <v>5</v>
      </c>
    </row>
    <row r="845" spans="1:7" ht="15" thickBot="1" x14ac:dyDescent="0.25">
      <c r="A845" s="153"/>
      <c r="B845" s="154"/>
      <c r="C845" s="155" t="s">
        <v>14</v>
      </c>
      <c r="D845" s="174"/>
      <c r="E845" s="172">
        <v>8</v>
      </c>
      <c r="F845" s="172">
        <v>24</v>
      </c>
      <c r="G845" s="173">
        <v>32</v>
      </c>
    </row>
    <row r="846" spans="1:7" ht="15" thickBot="1" x14ac:dyDescent="0.25">
      <c r="A846" s="153"/>
      <c r="B846" s="154"/>
      <c r="C846" s="155" t="s">
        <v>15</v>
      </c>
      <c r="D846" s="174"/>
      <c r="E846" s="172">
        <v>2</v>
      </c>
      <c r="F846" s="172">
        <v>3</v>
      </c>
      <c r="G846" s="173">
        <v>5</v>
      </c>
    </row>
    <row r="847" spans="1:7" ht="15" thickBot="1" x14ac:dyDescent="0.25">
      <c r="A847" s="153"/>
      <c r="B847" s="154"/>
      <c r="C847" s="155" t="s">
        <v>17</v>
      </c>
      <c r="D847" s="174"/>
      <c r="E847" s="178"/>
      <c r="F847" s="172">
        <v>2</v>
      </c>
      <c r="G847" s="173">
        <v>2</v>
      </c>
    </row>
    <row r="848" spans="1:7" ht="21.75" thickBot="1" x14ac:dyDescent="0.25">
      <c r="A848" s="153"/>
      <c r="B848" s="158"/>
      <c r="C848" s="159" t="s">
        <v>490</v>
      </c>
      <c r="D848" s="175"/>
      <c r="E848" s="176">
        <v>11</v>
      </c>
      <c r="F848" s="176">
        <v>34</v>
      </c>
      <c r="G848" s="176">
        <v>45</v>
      </c>
    </row>
    <row r="849" spans="1:7" ht="15" thickBot="1" x14ac:dyDescent="0.25">
      <c r="A849" s="153"/>
      <c r="B849" s="148" t="s">
        <v>381</v>
      </c>
      <c r="C849" s="149" t="s">
        <v>18</v>
      </c>
      <c r="D849" s="177"/>
      <c r="E849" s="178"/>
      <c r="F849" s="172">
        <v>3</v>
      </c>
      <c r="G849" s="173">
        <v>3</v>
      </c>
    </row>
    <row r="850" spans="1:7" ht="15" thickBot="1" x14ac:dyDescent="0.25">
      <c r="A850" s="153"/>
      <c r="B850" s="154"/>
      <c r="C850" s="155" t="s">
        <v>19</v>
      </c>
      <c r="D850" s="174"/>
      <c r="E850" s="178"/>
      <c r="F850" s="172">
        <v>1</v>
      </c>
      <c r="G850" s="173">
        <v>1</v>
      </c>
    </row>
    <row r="851" spans="1:7" ht="15" thickBot="1" x14ac:dyDescent="0.25">
      <c r="A851" s="153"/>
      <c r="B851" s="154"/>
      <c r="C851" s="155" t="s">
        <v>16</v>
      </c>
      <c r="D851" s="174"/>
      <c r="E851" s="172">
        <v>1</v>
      </c>
      <c r="F851" s="172">
        <v>1</v>
      </c>
      <c r="G851" s="173">
        <v>2</v>
      </c>
    </row>
    <row r="852" spans="1:7" ht="15" thickBot="1" x14ac:dyDescent="0.25">
      <c r="A852" s="153"/>
      <c r="B852" s="154"/>
      <c r="C852" s="155" t="s">
        <v>20</v>
      </c>
      <c r="D852" s="174"/>
      <c r="E852" s="172">
        <v>1</v>
      </c>
      <c r="F852" s="178"/>
      <c r="G852" s="173">
        <v>1</v>
      </c>
    </row>
    <row r="853" spans="1:7" ht="15" thickBot="1" x14ac:dyDescent="0.25">
      <c r="A853" s="153"/>
      <c r="B853" s="154"/>
      <c r="C853" s="155" t="s">
        <v>14</v>
      </c>
      <c r="D853" s="174"/>
      <c r="E853" s="172">
        <v>4</v>
      </c>
      <c r="F853" s="172">
        <v>17</v>
      </c>
      <c r="G853" s="173">
        <v>21</v>
      </c>
    </row>
    <row r="854" spans="1:7" ht="15" thickBot="1" x14ac:dyDescent="0.25">
      <c r="A854" s="153"/>
      <c r="B854" s="154"/>
      <c r="C854" s="155" t="s">
        <v>15</v>
      </c>
      <c r="D854" s="174"/>
      <c r="E854" s="172">
        <v>1</v>
      </c>
      <c r="F854" s="172">
        <v>4</v>
      </c>
      <c r="G854" s="173">
        <v>5</v>
      </c>
    </row>
    <row r="855" spans="1:7" ht="15" thickBot="1" x14ac:dyDescent="0.25">
      <c r="A855" s="153"/>
      <c r="B855" s="154"/>
      <c r="C855" s="155" t="s">
        <v>17</v>
      </c>
      <c r="D855" s="174"/>
      <c r="E855" s="172">
        <v>1</v>
      </c>
      <c r="F855" s="178"/>
      <c r="G855" s="173">
        <v>1</v>
      </c>
    </row>
    <row r="856" spans="1:7" ht="21.75" thickBot="1" x14ac:dyDescent="0.25">
      <c r="A856" s="153"/>
      <c r="B856" s="158"/>
      <c r="C856" s="159" t="s">
        <v>491</v>
      </c>
      <c r="D856" s="175"/>
      <c r="E856" s="176">
        <v>8</v>
      </c>
      <c r="F856" s="176">
        <v>26</v>
      </c>
      <c r="G856" s="176">
        <v>34</v>
      </c>
    </row>
    <row r="857" spans="1:7" ht="15" thickBot="1" x14ac:dyDescent="0.25">
      <c r="A857" s="153"/>
      <c r="B857" s="148" t="s">
        <v>382</v>
      </c>
      <c r="C857" s="149" t="s">
        <v>18</v>
      </c>
      <c r="D857" s="177"/>
      <c r="E857" s="178"/>
      <c r="F857" s="172">
        <v>2</v>
      </c>
      <c r="G857" s="173">
        <v>2</v>
      </c>
    </row>
    <row r="858" spans="1:7" ht="15" thickBot="1" x14ac:dyDescent="0.25">
      <c r="A858" s="153"/>
      <c r="B858" s="154"/>
      <c r="C858" s="155" t="s">
        <v>16</v>
      </c>
      <c r="D858" s="174"/>
      <c r="E858" s="172">
        <v>1</v>
      </c>
      <c r="F858" s="172">
        <v>1</v>
      </c>
      <c r="G858" s="173">
        <v>2</v>
      </c>
    </row>
    <row r="859" spans="1:7" ht="15" thickBot="1" x14ac:dyDescent="0.25">
      <c r="A859" s="153"/>
      <c r="B859" s="154"/>
      <c r="C859" s="155" t="s">
        <v>14</v>
      </c>
      <c r="D859" s="174"/>
      <c r="E859" s="172">
        <v>6</v>
      </c>
      <c r="F859" s="172">
        <v>12</v>
      </c>
      <c r="G859" s="173">
        <v>18</v>
      </c>
    </row>
    <row r="860" spans="1:7" ht="15" thickBot="1" x14ac:dyDescent="0.25">
      <c r="A860" s="153"/>
      <c r="B860" s="154"/>
      <c r="C860" s="155" t="s">
        <v>15</v>
      </c>
      <c r="D860" s="174"/>
      <c r="E860" s="172">
        <v>1</v>
      </c>
      <c r="F860" s="172">
        <v>5</v>
      </c>
      <c r="G860" s="173">
        <v>6</v>
      </c>
    </row>
    <row r="861" spans="1:7" ht="15" thickBot="1" x14ac:dyDescent="0.25">
      <c r="A861" s="153"/>
      <c r="B861" s="154"/>
      <c r="C861" s="155" t="s">
        <v>17</v>
      </c>
      <c r="D861" s="174"/>
      <c r="E861" s="172">
        <v>1</v>
      </c>
      <c r="F861" s="178"/>
      <c r="G861" s="173">
        <v>1</v>
      </c>
    </row>
    <row r="862" spans="1:7" ht="21.75" thickBot="1" x14ac:dyDescent="0.25">
      <c r="A862" s="153"/>
      <c r="B862" s="158"/>
      <c r="C862" s="159" t="s">
        <v>492</v>
      </c>
      <c r="D862" s="175"/>
      <c r="E862" s="176">
        <v>9</v>
      </c>
      <c r="F862" s="176">
        <v>20</v>
      </c>
      <c r="G862" s="176">
        <v>29</v>
      </c>
    </row>
    <row r="863" spans="1:7" ht="15" thickBot="1" x14ac:dyDescent="0.25">
      <c r="A863" s="153"/>
      <c r="B863" s="148" t="s">
        <v>383</v>
      </c>
      <c r="C863" s="149" t="s">
        <v>19</v>
      </c>
      <c r="D863" s="177"/>
      <c r="E863" s="172">
        <v>1</v>
      </c>
      <c r="F863" s="178"/>
      <c r="G863" s="173">
        <v>1</v>
      </c>
    </row>
    <row r="864" spans="1:7" ht="15" thickBot="1" x14ac:dyDescent="0.25">
      <c r="A864" s="153"/>
      <c r="B864" s="154"/>
      <c r="C864" s="155" t="s">
        <v>16</v>
      </c>
      <c r="D864" s="174"/>
      <c r="E864" s="172">
        <v>1</v>
      </c>
      <c r="F864" s="178"/>
      <c r="G864" s="173">
        <v>1</v>
      </c>
    </row>
    <row r="865" spans="1:7" ht="15" thickBot="1" x14ac:dyDescent="0.25">
      <c r="A865" s="153"/>
      <c r="B865" s="154"/>
      <c r="C865" s="155" t="s">
        <v>14</v>
      </c>
      <c r="D865" s="174"/>
      <c r="E865" s="178"/>
      <c r="F865" s="172">
        <v>9</v>
      </c>
      <c r="G865" s="173">
        <v>9</v>
      </c>
    </row>
    <row r="866" spans="1:7" ht="15" thickBot="1" x14ac:dyDescent="0.25">
      <c r="A866" s="153"/>
      <c r="B866" s="154"/>
      <c r="C866" s="155" t="s">
        <v>15</v>
      </c>
      <c r="D866" s="174"/>
      <c r="E866" s="172">
        <v>1</v>
      </c>
      <c r="F866" s="172">
        <v>4</v>
      </c>
      <c r="G866" s="173">
        <v>5</v>
      </c>
    </row>
    <row r="867" spans="1:7" ht="21.75" thickBot="1" x14ac:dyDescent="0.25">
      <c r="A867" s="153"/>
      <c r="B867" s="158"/>
      <c r="C867" s="159" t="s">
        <v>493</v>
      </c>
      <c r="D867" s="175"/>
      <c r="E867" s="176">
        <v>3</v>
      </c>
      <c r="F867" s="176">
        <v>13</v>
      </c>
      <c r="G867" s="176">
        <v>16</v>
      </c>
    </row>
    <row r="868" spans="1:7" ht="31.5" x14ac:dyDescent="0.2">
      <c r="A868" s="153"/>
      <c r="B868" s="162" t="s">
        <v>384</v>
      </c>
      <c r="C868" s="163"/>
      <c r="D868" s="167"/>
      <c r="E868" s="179">
        <v>48</v>
      </c>
      <c r="F868" s="180">
        <v>126</v>
      </c>
      <c r="G868" s="180">
        <v>174</v>
      </c>
    </row>
    <row r="869" spans="1:7" ht="15" thickBot="1" x14ac:dyDescent="0.25">
      <c r="A869" s="165"/>
      <c r="B869" s="166"/>
      <c r="C869" s="163"/>
      <c r="D869" s="167"/>
      <c r="E869" s="168"/>
      <c r="F869" s="169"/>
      <c r="G869" s="169"/>
    </row>
    <row r="870" spans="1:7" ht="15" thickBot="1" x14ac:dyDescent="0.25">
      <c r="A870" s="147" t="s">
        <v>385</v>
      </c>
      <c r="B870" s="148" t="s">
        <v>386</v>
      </c>
      <c r="C870" s="170" t="s">
        <v>14</v>
      </c>
      <c r="D870" s="171"/>
      <c r="E870" s="172">
        <v>5</v>
      </c>
      <c r="F870" s="172">
        <v>4</v>
      </c>
      <c r="G870" s="173">
        <v>9</v>
      </c>
    </row>
    <row r="871" spans="1:7" ht="15" thickBot="1" x14ac:dyDescent="0.25">
      <c r="A871" s="153"/>
      <c r="B871" s="154"/>
      <c r="C871" s="155" t="s">
        <v>17</v>
      </c>
      <c r="D871" s="174"/>
      <c r="E871" s="178"/>
      <c r="F871" s="172">
        <v>1</v>
      </c>
      <c r="G871" s="173">
        <v>1</v>
      </c>
    </row>
    <row r="872" spans="1:7" ht="21.75" thickBot="1" x14ac:dyDescent="0.25">
      <c r="A872" s="153"/>
      <c r="B872" s="158"/>
      <c r="C872" s="159" t="s">
        <v>494</v>
      </c>
      <c r="D872" s="175"/>
      <c r="E872" s="176">
        <v>5</v>
      </c>
      <c r="F872" s="176">
        <v>5</v>
      </c>
      <c r="G872" s="176">
        <v>10</v>
      </c>
    </row>
    <row r="873" spans="1:7" ht="15" thickBot="1" x14ac:dyDescent="0.25">
      <c r="A873" s="153"/>
      <c r="B873" s="148" t="s">
        <v>387</v>
      </c>
      <c r="C873" s="149" t="s">
        <v>14</v>
      </c>
      <c r="D873" s="177"/>
      <c r="E873" s="172">
        <v>2</v>
      </c>
      <c r="F873" s="172">
        <v>4</v>
      </c>
      <c r="G873" s="173">
        <v>6</v>
      </c>
    </row>
    <row r="874" spans="1:7" ht="15" thickBot="1" x14ac:dyDescent="0.25">
      <c r="A874" s="153"/>
      <c r="B874" s="154"/>
      <c r="C874" s="155" t="s">
        <v>15</v>
      </c>
      <c r="D874" s="174"/>
      <c r="E874" s="178"/>
      <c r="F874" s="172">
        <v>3</v>
      </c>
      <c r="G874" s="173">
        <v>3</v>
      </c>
    </row>
    <row r="875" spans="1:7" ht="21.75" thickBot="1" x14ac:dyDescent="0.25">
      <c r="A875" s="153"/>
      <c r="B875" s="158"/>
      <c r="C875" s="159" t="s">
        <v>495</v>
      </c>
      <c r="D875" s="175"/>
      <c r="E875" s="176">
        <v>2</v>
      </c>
      <c r="F875" s="176">
        <v>7</v>
      </c>
      <c r="G875" s="176">
        <v>9</v>
      </c>
    </row>
    <row r="876" spans="1:7" ht="15" thickBot="1" x14ac:dyDescent="0.25">
      <c r="A876" s="153"/>
      <c r="B876" s="148" t="s">
        <v>388</v>
      </c>
      <c r="C876" s="149" t="s">
        <v>14</v>
      </c>
      <c r="D876" s="177"/>
      <c r="E876" s="172">
        <v>2</v>
      </c>
      <c r="F876" s="172">
        <v>5</v>
      </c>
      <c r="G876" s="173">
        <v>7</v>
      </c>
    </row>
    <row r="877" spans="1:7" ht="15" thickBot="1" x14ac:dyDescent="0.25">
      <c r="A877" s="153"/>
      <c r="B877" s="154"/>
      <c r="C877" s="155" t="s">
        <v>17</v>
      </c>
      <c r="D877" s="174"/>
      <c r="E877" s="178"/>
      <c r="F877" s="172">
        <v>1</v>
      </c>
      <c r="G877" s="173">
        <v>1</v>
      </c>
    </row>
    <row r="878" spans="1:7" ht="21.75" thickBot="1" x14ac:dyDescent="0.25">
      <c r="A878" s="153"/>
      <c r="B878" s="158"/>
      <c r="C878" s="159" t="s">
        <v>496</v>
      </c>
      <c r="D878" s="175"/>
      <c r="E878" s="176">
        <v>2</v>
      </c>
      <c r="F878" s="176">
        <v>6</v>
      </c>
      <c r="G878" s="176">
        <v>8</v>
      </c>
    </row>
    <row r="879" spans="1:7" ht="15" thickBot="1" x14ac:dyDescent="0.25">
      <c r="A879" s="153"/>
      <c r="B879" s="148" t="s">
        <v>389</v>
      </c>
      <c r="C879" s="149" t="s">
        <v>16</v>
      </c>
      <c r="D879" s="177"/>
      <c r="E879" s="178"/>
      <c r="F879" s="172">
        <v>1</v>
      </c>
      <c r="G879" s="173">
        <v>1</v>
      </c>
    </row>
    <row r="880" spans="1:7" ht="15" thickBot="1" x14ac:dyDescent="0.25">
      <c r="A880" s="153"/>
      <c r="B880" s="154"/>
      <c r="C880" s="155" t="s">
        <v>14</v>
      </c>
      <c r="D880" s="174"/>
      <c r="E880" s="172">
        <v>1</v>
      </c>
      <c r="F880" s="172">
        <v>1</v>
      </c>
      <c r="G880" s="173">
        <v>2</v>
      </c>
    </row>
    <row r="881" spans="1:7" ht="15" thickBot="1" x14ac:dyDescent="0.25">
      <c r="A881" s="153"/>
      <c r="B881" s="154"/>
      <c r="C881" s="155" t="s">
        <v>15</v>
      </c>
      <c r="D881" s="174"/>
      <c r="E881" s="178"/>
      <c r="F881" s="172">
        <v>1</v>
      </c>
      <c r="G881" s="173">
        <v>1</v>
      </c>
    </row>
    <row r="882" spans="1:7" ht="21.75" thickBot="1" x14ac:dyDescent="0.25">
      <c r="A882" s="153"/>
      <c r="B882" s="158"/>
      <c r="C882" s="159" t="s">
        <v>497</v>
      </c>
      <c r="D882" s="175"/>
      <c r="E882" s="176">
        <v>1</v>
      </c>
      <c r="F882" s="176">
        <v>3</v>
      </c>
      <c r="G882" s="176">
        <v>4</v>
      </c>
    </row>
    <row r="883" spans="1:7" ht="15" thickBot="1" x14ac:dyDescent="0.25">
      <c r="A883" s="153"/>
      <c r="B883" s="148" t="s">
        <v>390</v>
      </c>
      <c r="C883" s="149" t="s">
        <v>16</v>
      </c>
      <c r="D883" s="177"/>
      <c r="E883" s="178"/>
      <c r="F883" s="172">
        <v>1</v>
      </c>
      <c r="G883" s="173">
        <v>1</v>
      </c>
    </row>
    <row r="884" spans="1:7" ht="15" thickBot="1" x14ac:dyDescent="0.25">
      <c r="A884" s="153"/>
      <c r="B884" s="154"/>
      <c r="C884" s="155" t="s">
        <v>14</v>
      </c>
      <c r="D884" s="174"/>
      <c r="E884" s="172">
        <v>1</v>
      </c>
      <c r="F884" s="178"/>
      <c r="G884" s="173">
        <v>1</v>
      </c>
    </row>
    <row r="885" spans="1:7" ht="15" thickBot="1" x14ac:dyDescent="0.25">
      <c r="A885" s="153"/>
      <c r="B885" s="154"/>
      <c r="C885" s="155" t="s">
        <v>15</v>
      </c>
      <c r="D885" s="174"/>
      <c r="E885" s="178"/>
      <c r="F885" s="172">
        <v>1</v>
      </c>
      <c r="G885" s="173">
        <v>1</v>
      </c>
    </row>
    <row r="886" spans="1:7" ht="21.75" thickBot="1" x14ac:dyDescent="0.25">
      <c r="A886" s="153"/>
      <c r="B886" s="158"/>
      <c r="C886" s="159" t="s">
        <v>498</v>
      </c>
      <c r="D886" s="175"/>
      <c r="E886" s="176">
        <v>1</v>
      </c>
      <c r="F886" s="176">
        <v>2</v>
      </c>
      <c r="G886" s="176">
        <v>3</v>
      </c>
    </row>
    <row r="887" spans="1:7" ht="31.5" x14ac:dyDescent="0.2">
      <c r="A887" s="153"/>
      <c r="B887" s="162" t="s">
        <v>391</v>
      </c>
      <c r="C887" s="163"/>
      <c r="D887" s="167"/>
      <c r="E887" s="179">
        <v>11</v>
      </c>
      <c r="F887" s="180">
        <v>23</v>
      </c>
      <c r="G887" s="180">
        <v>34</v>
      </c>
    </row>
    <row r="888" spans="1:7" ht="15" thickBot="1" x14ac:dyDescent="0.25">
      <c r="A888" s="165"/>
      <c r="B888" s="166"/>
      <c r="C888" s="163"/>
      <c r="D888" s="167"/>
      <c r="E888" s="168"/>
      <c r="F888" s="169"/>
      <c r="G888" s="169"/>
    </row>
    <row r="889" spans="1:7" ht="15" thickBot="1" x14ac:dyDescent="0.25">
      <c r="A889" s="147" t="s">
        <v>392</v>
      </c>
      <c r="B889" s="148" t="s">
        <v>393</v>
      </c>
      <c r="C889" s="170" t="s">
        <v>15</v>
      </c>
      <c r="D889" s="171"/>
      <c r="E889" s="178"/>
      <c r="F889" s="172">
        <v>2</v>
      </c>
      <c r="G889" s="173">
        <v>2</v>
      </c>
    </row>
    <row r="890" spans="1:7" ht="21.75" thickBot="1" x14ac:dyDescent="0.25">
      <c r="A890" s="153"/>
      <c r="B890" s="158"/>
      <c r="C890" s="159" t="s">
        <v>499</v>
      </c>
      <c r="D890" s="175"/>
      <c r="E890" s="181"/>
      <c r="F890" s="176">
        <v>2</v>
      </c>
      <c r="G890" s="176">
        <v>2</v>
      </c>
    </row>
    <row r="891" spans="1:7" ht="42" x14ac:dyDescent="0.2">
      <c r="A891" s="153"/>
      <c r="B891" s="162" t="s">
        <v>394</v>
      </c>
      <c r="C891" s="163"/>
      <c r="D891" s="167"/>
      <c r="E891" s="182"/>
      <c r="F891" s="180">
        <v>2</v>
      </c>
      <c r="G891" s="180">
        <v>2</v>
      </c>
    </row>
    <row r="892" spans="1:7" ht="15" thickBot="1" x14ac:dyDescent="0.25">
      <c r="A892" s="165"/>
      <c r="B892" s="166"/>
      <c r="C892" s="163"/>
      <c r="D892" s="167"/>
      <c r="E892" s="169"/>
      <c r="F892" s="169"/>
      <c r="G892" s="169"/>
    </row>
    <row r="893" spans="1:7" ht="21.75" thickBot="1" x14ac:dyDescent="0.25">
      <c r="A893" s="183" t="s">
        <v>500</v>
      </c>
      <c r="B893" s="184"/>
      <c r="C893" s="184"/>
      <c r="D893" s="185"/>
      <c r="E893" s="186">
        <v>12285</v>
      </c>
      <c r="F893" s="186">
        <v>12263</v>
      </c>
      <c r="G893" s="186">
        <v>24548</v>
      </c>
    </row>
    <row r="894" spans="1:7" ht="21" x14ac:dyDescent="0.2">
      <c r="A894" s="187" t="s">
        <v>501</v>
      </c>
      <c r="B894" s="188" t="s">
        <v>502</v>
      </c>
      <c r="C894" s="137"/>
      <c r="D894" s="137"/>
      <c r="E894" s="137"/>
      <c r="F894" s="135"/>
      <c r="G894" s="135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3"/>
  <sheetViews>
    <sheetView zoomScale="80" zoomScaleNormal="80" workbookViewId="0">
      <selection activeCell="J24" sqref="J24"/>
    </sheetView>
  </sheetViews>
  <sheetFormatPr defaultRowHeight="14.25" x14ac:dyDescent="0.2"/>
  <cols>
    <col min="2" max="3" width="9.125" style="25" bestFit="1" customWidth="1"/>
    <col min="4" max="4" width="7.25" style="25" bestFit="1" customWidth="1"/>
    <col min="5" max="5" width="1.375" style="25" customWidth="1"/>
    <col min="6" max="6" width="6.125" style="25" customWidth="1"/>
    <col min="7" max="7" width="1.125" style="25" customWidth="1"/>
    <col min="8" max="8" width="9" style="25"/>
    <col min="9" max="10" width="9.125" style="25" bestFit="1" customWidth="1"/>
    <col min="11" max="11" width="9.25" style="25" bestFit="1" customWidth="1"/>
    <col min="12" max="12" width="1.375" customWidth="1"/>
    <col min="13" max="13" width="6.125" customWidth="1"/>
    <col min="237" max="237" width="9" bestFit="1" customWidth="1"/>
    <col min="239" max="239" width="7" bestFit="1" customWidth="1"/>
    <col min="240" max="240" width="1.375" customWidth="1"/>
    <col min="241" max="241" width="6.125" customWidth="1"/>
    <col min="242" max="242" width="1.125" customWidth="1"/>
    <col min="246" max="246" width="9.125" bestFit="1" customWidth="1"/>
    <col min="257" max="257" width="14.5" customWidth="1"/>
    <col min="258" max="260" width="7.25" customWidth="1"/>
    <col min="261" max="261" width="1.375" customWidth="1"/>
    <col min="262" max="262" width="5" customWidth="1"/>
    <col min="263" max="263" width="1.375" customWidth="1"/>
    <col min="264" max="264" width="14.375" customWidth="1"/>
    <col min="265" max="267" width="7.25" customWidth="1"/>
    <col min="493" max="493" width="9" bestFit="1" customWidth="1"/>
    <col min="495" max="495" width="7" bestFit="1" customWidth="1"/>
    <col min="496" max="496" width="1.375" customWidth="1"/>
    <col min="497" max="497" width="6.125" customWidth="1"/>
    <col min="498" max="498" width="1.125" customWidth="1"/>
    <col min="502" max="502" width="9.125" bestFit="1" customWidth="1"/>
    <col min="513" max="513" width="14.5" customWidth="1"/>
    <col min="514" max="516" width="7.25" customWidth="1"/>
    <col min="517" max="517" width="1.375" customWidth="1"/>
    <col min="518" max="518" width="5" customWidth="1"/>
    <col min="519" max="519" width="1.375" customWidth="1"/>
    <col min="520" max="520" width="14.375" customWidth="1"/>
    <col min="521" max="523" width="7.25" customWidth="1"/>
    <col min="749" max="749" width="9" bestFit="1" customWidth="1"/>
    <col min="751" max="751" width="7" bestFit="1" customWidth="1"/>
    <col min="752" max="752" width="1.375" customWidth="1"/>
    <col min="753" max="753" width="6.125" customWidth="1"/>
    <col min="754" max="754" width="1.125" customWidth="1"/>
    <col min="758" max="758" width="9.125" bestFit="1" customWidth="1"/>
    <col min="769" max="769" width="14.5" customWidth="1"/>
    <col min="770" max="772" width="7.25" customWidth="1"/>
    <col min="773" max="773" width="1.375" customWidth="1"/>
    <col min="774" max="774" width="5" customWidth="1"/>
    <col min="775" max="775" width="1.375" customWidth="1"/>
    <col min="776" max="776" width="14.375" customWidth="1"/>
    <col min="777" max="779" width="7.25" customWidth="1"/>
    <col min="1005" max="1005" width="9" bestFit="1" customWidth="1"/>
    <col min="1007" max="1007" width="7" bestFit="1" customWidth="1"/>
    <col min="1008" max="1008" width="1.375" customWidth="1"/>
    <col min="1009" max="1009" width="6.125" customWidth="1"/>
    <col min="1010" max="1010" width="1.125" customWidth="1"/>
    <col min="1014" max="1014" width="9.125" bestFit="1" customWidth="1"/>
    <col min="1025" max="1025" width="14.5" customWidth="1"/>
    <col min="1026" max="1028" width="7.25" customWidth="1"/>
    <col min="1029" max="1029" width="1.375" customWidth="1"/>
    <col min="1030" max="1030" width="5" customWidth="1"/>
    <col min="1031" max="1031" width="1.375" customWidth="1"/>
    <col min="1032" max="1032" width="14.375" customWidth="1"/>
    <col min="1033" max="1035" width="7.25" customWidth="1"/>
    <col min="1261" max="1261" width="9" bestFit="1" customWidth="1"/>
    <col min="1263" max="1263" width="7" bestFit="1" customWidth="1"/>
    <col min="1264" max="1264" width="1.375" customWidth="1"/>
    <col min="1265" max="1265" width="6.125" customWidth="1"/>
    <col min="1266" max="1266" width="1.125" customWidth="1"/>
    <col min="1270" max="1270" width="9.125" bestFit="1" customWidth="1"/>
    <col min="1281" max="1281" width="14.5" customWidth="1"/>
    <col min="1282" max="1284" width="7.25" customWidth="1"/>
    <col min="1285" max="1285" width="1.375" customWidth="1"/>
    <col min="1286" max="1286" width="5" customWidth="1"/>
    <col min="1287" max="1287" width="1.375" customWidth="1"/>
    <col min="1288" max="1288" width="14.375" customWidth="1"/>
    <col min="1289" max="1291" width="7.25" customWidth="1"/>
    <col min="1517" max="1517" width="9" bestFit="1" customWidth="1"/>
    <col min="1519" max="1519" width="7" bestFit="1" customWidth="1"/>
    <col min="1520" max="1520" width="1.375" customWidth="1"/>
    <col min="1521" max="1521" width="6.125" customWidth="1"/>
    <col min="1522" max="1522" width="1.125" customWidth="1"/>
    <col min="1526" max="1526" width="9.125" bestFit="1" customWidth="1"/>
    <col min="1537" max="1537" width="14.5" customWidth="1"/>
    <col min="1538" max="1540" width="7.25" customWidth="1"/>
    <col min="1541" max="1541" width="1.375" customWidth="1"/>
    <col min="1542" max="1542" width="5" customWidth="1"/>
    <col min="1543" max="1543" width="1.375" customWidth="1"/>
    <col min="1544" max="1544" width="14.375" customWidth="1"/>
    <col min="1545" max="1547" width="7.25" customWidth="1"/>
    <col min="1773" max="1773" width="9" bestFit="1" customWidth="1"/>
    <col min="1775" max="1775" width="7" bestFit="1" customWidth="1"/>
    <col min="1776" max="1776" width="1.375" customWidth="1"/>
    <col min="1777" max="1777" width="6.125" customWidth="1"/>
    <col min="1778" max="1778" width="1.125" customWidth="1"/>
    <col min="1782" max="1782" width="9.125" bestFit="1" customWidth="1"/>
    <col min="1793" max="1793" width="14.5" customWidth="1"/>
    <col min="1794" max="1796" width="7.25" customWidth="1"/>
    <col min="1797" max="1797" width="1.375" customWidth="1"/>
    <col min="1798" max="1798" width="5" customWidth="1"/>
    <col min="1799" max="1799" width="1.375" customWidth="1"/>
    <col min="1800" max="1800" width="14.375" customWidth="1"/>
    <col min="1801" max="1803" width="7.25" customWidth="1"/>
    <col min="2029" max="2029" width="9" bestFit="1" customWidth="1"/>
    <col min="2031" max="2031" width="7" bestFit="1" customWidth="1"/>
    <col min="2032" max="2032" width="1.375" customWidth="1"/>
    <col min="2033" max="2033" width="6.125" customWidth="1"/>
    <col min="2034" max="2034" width="1.125" customWidth="1"/>
    <col min="2038" max="2038" width="9.125" bestFit="1" customWidth="1"/>
    <col min="2049" max="2049" width="14.5" customWidth="1"/>
    <col min="2050" max="2052" width="7.25" customWidth="1"/>
    <col min="2053" max="2053" width="1.375" customWidth="1"/>
    <col min="2054" max="2054" width="5" customWidth="1"/>
    <col min="2055" max="2055" width="1.375" customWidth="1"/>
    <col min="2056" max="2056" width="14.375" customWidth="1"/>
    <col min="2057" max="2059" width="7.25" customWidth="1"/>
    <col min="2285" max="2285" width="9" bestFit="1" customWidth="1"/>
    <col min="2287" max="2287" width="7" bestFit="1" customWidth="1"/>
    <col min="2288" max="2288" width="1.375" customWidth="1"/>
    <col min="2289" max="2289" width="6.125" customWidth="1"/>
    <col min="2290" max="2290" width="1.125" customWidth="1"/>
    <col min="2294" max="2294" width="9.125" bestFit="1" customWidth="1"/>
    <col min="2305" max="2305" width="14.5" customWidth="1"/>
    <col min="2306" max="2308" width="7.25" customWidth="1"/>
    <col min="2309" max="2309" width="1.375" customWidth="1"/>
    <col min="2310" max="2310" width="5" customWidth="1"/>
    <col min="2311" max="2311" width="1.375" customWidth="1"/>
    <col min="2312" max="2312" width="14.375" customWidth="1"/>
    <col min="2313" max="2315" width="7.25" customWidth="1"/>
    <col min="2541" max="2541" width="9" bestFit="1" customWidth="1"/>
    <col min="2543" max="2543" width="7" bestFit="1" customWidth="1"/>
    <col min="2544" max="2544" width="1.375" customWidth="1"/>
    <col min="2545" max="2545" width="6.125" customWidth="1"/>
    <col min="2546" max="2546" width="1.125" customWidth="1"/>
    <col min="2550" max="2550" width="9.125" bestFit="1" customWidth="1"/>
    <col min="2561" max="2561" width="14.5" customWidth="1"/>
    <col min="2562" max="2564" width="7.25" customWidth="1"/>
    <col min="2565" max="2565" width="1.375" customWidth="1"/>
    <col min="2566" max="2566" width="5" customWidth="1"/>
    <col min="2567" max="2567" width="1.375" customWidth="1"/>
    <col min="2568" max="2568" width="14.375" customWidth="1"/>
    <col min="2569" max="2571" width="7.25" customWidth="1"/>
    <col min="2797" max="2797" width="9" bestFit="1" customWidth="1"/>
    <col min="2799" max="2799" width="7" bestFit="1" customWidth="1"/>
    <col min="2800" max="2800" width="1.375" customWidth="1"/>
    <col min="2801" max="2801" width="6.125" customWidth="1"/>
    <col min="2802" max="2802" width="1.125" customWidth="1"/>
    <col min="2806" max="2806" width="9.125" bestFit="1" customWidth="1"/>
    <col min="2817" max="2817" width="14.5" customWidth="1"/>
    <col min="2818" max="2820" width="7.25" customWidth="1"/>
    <col min="2821" max="2821" width="1.375" customWidth="1"/>
    <col min="2822" max="2822" width="5" customWidth="1"/>
    <col min="2823" max="2823" width="1.375" customWidth="1"/>
    <col min="2824" max="2824" width="14.375" customWidth="1"/>
    <col min="2825" max="2827" width="7.25" customWidth="1"/>
    <col min="3053" max="3053" width="9" bestFit="1" customWidth="1"/>
    <col min="3055" max="3055" width="7" bestFit="1" customWidth="1"/>
    <col min="3056" max="3056" width="1.375" customWidth="1"/>
    <col min="3057" max="3057" width="6.125" customWidth="1"/>
    <col min="3058" max="3058" width="1.125" customWidth="1"/>
    <col min="3062" max="3062" width="9.125" bestFit="1" customWidth="1"/>
    <col min="3073" max="3073" width="14.5" customWidth="1"/>
    <col min="3074" max="3076" width="7.25" customWidth="1"/>
    <col min="3077" max="3077" width="1.375" customWidth="1"/>
    <col min="3078" max="3078" width="5" customWidth="1"/>
    <col min="3079" max="3079" width="1.375" customWidth="1"/>
    <col min="3080" max="3080" width="14.375" customWidth="1"/>
    <col min="3081" max="3083" width="7.25" customWidth="1"/>
    <col min="3309" max="3309" width="9" bestFit="1" customWidth="1"/>
    <col min="3311" max="3311" width="7" bestFit="1" customWidth="1"/>
    <col min="3312" max="3312" width="1.375" customWidth="1"/>
    <col min="3313" max="3313" width="6.125" customWidth="1"/>
    <col min="3314" max="3314" width="1.125" customWidth="1"/>
    <col min="3318" max="3318" width="9.125" bestFit="1" customWidth="1"/>
    <col min="3329" max="3329" width="14.5" customWidth="1"/>
    <col min="3330" max="3332" width="7.25" customWidth="1"/>
    <col min="3333" max="3333" width="1.375" customWidth="1"/>
    <col min="3334" max="3334" width="5" customWidth="1"/>
    <col min="3335" max="3335" width="1.375" customWidth="1"/>
    <col min="3336" max="3336" width="14.375" customWidth="1"/>
    <col min="3337" max="3339" width="7.25" customWidth="1"/>
    <col min="3565" max="3565" width="9" bestFit="1" customWidth="1"/>
    <col min="3567" max="3567" width="7" bestFit="1" customWidth="1"/>
    <col min="3568" max="3568" width="1.375" customWidth="1"/>
    <col min="3569" max="3569" width="6.125" customWidth="1"/>
    <col min="3570" max="3570" width="1.125" customWidth="1"/>
    <col min="3574" max="3574" width="9.125" bestFit="1" customWidth="1"/>
    <col min="3585" max="3585" width="14.5" customWidth="1"/>
    <col min="3586" max="3588" width="7.25" customWidth="1"/>
    <col min="3589" max="3589" width="1.375" customWidth="1"/>
    <col min="3590" max="3590" width="5" customWidth="1"/>
    <col min="3591" max="3591" width="1.375" customWidth="1"/>
    <col min="3592" max="3592" width="14.375" customWidth="1"/>
    <col min="3593" max="3595" width="7.25" customWidth="1"/>
    <col min="3821" max="3821" width="9" bestFit="1" customWidth="1"/>
    <col min="3823" max="3823" width="7" bestFit="1" customWidth="1"/>
    <col min="3824" max="3824" width="1.375" customWidth="1"/>
    <col min="3825" max="3825" width="6.125" customWidth="1"/>
    <col min="3826" max="3826" width="1.125" customWidth="1"/>
    <col min="3830" max="3830" width="9.125" bestFit="1" customWidth="1"/>
    <col min="3841" max="3841" width="14.5" customWidth="1"/>
    <col min="3842" max="3844" width="7.25" customWidth="1"/>
    <col min="3845" max="3845" width="1.375" customWidth="1"/>
    <col min="3846" max="3846" width="5" customWidth="1"/>
    <col min="3847" max="3847" width="1.375" customWidth="1"/>
    <col min="3848" max="3848" width="14.375" customWidth="1"/>
    <col min="3849" max="3851" width="7.25" customWidth="1"/>
    <col min="4077" max="4077" width="9" bestFit="1" customWidth="1"/>
    <col min="4079" max="4079" width="7" bestFit="1" customWidth="1"/>
    <col min="4080" max="4080" width="1.375" customWidth="1"/>
    <col min="4081" max="4081" width="6.125" customWidth="1"/>
    <col min="4082" max="4082" width="1.125" customWidth="1"/>
    <col min="4086" max="4086" width="9.125" bestFit="1" customWidth="1"/>
    <col min="4097" max="4097" width="14.5" customWidth="1"/>
    <col min="4098" max="4100" width="7.25" customWidth="1"/>
    <col min="4101" max="4101" width="1.375" customWidth="1"/>
    <col min="4102" max="4102" width="5" customWidth="1"/>
    <col min="4103" max="4103" width="1.375" customWidth="1"/>
    <col min="4104" max="4104" width="14.375" customWidth="1"/>
    <col min="4105" max="4107" width="7.25" customWidth="1"/>
    <col min="4333" max="4333" width="9" bestFit="1" customWidth="1"/>
    <col min="4335" max="4335" width="7" bestFit="1" customWidth="1"/>
    <col min="4336" max="4336" width="1.375" customWidth="1"/>
    <col min="4337" max="4337" width="6.125" customWidth="1"/>
    <col min="4338" max="4338" width="1.125" customWidth="1"/>
    <col min="4342" max="4342" width="9.125" bestFit="1" customWidth="1"/>
    <col min="4353" max="4353" width="14.5" customWidth="1"/>
    <col min="4354" max="4356" width="7.25" customWidth="1"/>
    <col min="4357" max="4357" width="1.375" customWidth="1"/>
    <col min="4358" max="4358" width="5" customWidth="1"/>
    <col min="4359" max="4359" width="1.375" customWidth="1"/>
    <col min="4360" max="4360" width="14.375" customWidth="1"/>
    <col min="4361" max="4363" width="7.25" customWidth="1"/>
    <col min="4589" max="4589" width="9" bestFit="1" customWidth="1"/>
    <col min="4591" max="4591" width="7" bestFit="1" customWidth="1"/>
    <col min="4592" max="4592" width="1.375" customWidth="1"/>
    <col min="4593" max="4593" width="6.125" customWidth="1"/>
    <col min="4594" max="4594" width="1.125" customWidth="1"/>
    <col min="4598" max="4598" width="9.125" bestFit="1" customWidth="1"/>
    <col min="4609" max="4609" width="14.5" customWidth="1"/>
    <col min="4610" max="4612" width="7.25" customWidth="1"/>
    <col min="4613" max="4613" width="1.375" customWidth="1"/>
    <col min="4614" max="4614" width="5" customWidth="1"/>
    <col min="4615" max="4615" width="1.375" customWidth="1"/>
    <col min="4616" max="4616" width="14.375" customWidth="1"/>
    <col min="4617" max="4619" width="7.25" customWidth="1"/>
    <col min="4845" max="4845" width="9" bestFit="1" customWidth="1"/>
    <col min="4847" max="4847" width="7" bestFit="1" customWidth="1"/>
    <col min="4848" max="4848" width="1.375" customWidth="1"/>
    <col min="4849" max="4849" width="6.125" customWidth="1"/>
    <col min="4850" max="4850" width="1.125" customWidth="1"/>
    <col min="4854" max="4854" width="9.125" bestFit="1" customWidth="1"/>
    <col min="4865" max="4865" width="14.5" customWidth="1"/>
    <col min="4866" max="4868" width="7.25" customWidth="1"/>
    <col min="4869" max="4869" width="1.375" customWidth="1"/>
    <col min="4870" max="4870" width="5" customWidth="1"/>
    <col min="4871" max="4871" width="1.375" customWidth="1"/>
    <col min="4872" max="4872" width="14.375" customWidth="1"/>
    <col min="4873" max="4875" width="7.25" customWidth="1"/>
    <col min="5101" max="5101" width="9" bestFit="1" customWidth="1"/>
    <col min="5103" max="5103" width="7" bestFit="1" customWidth="1"/>
    <col min="5104" max="5104" width="1.375" customWidth="1"/>
    <col min="5105" max="5105" width="6.125" customWidth="1"/>
    <col min="5106" max="5106" width="1.125" customWidth="1"/>
    <col min="5110" max="5110" width="9.125" bestFit="1" customWidth="1"/>
    <col min="5121" max="5121" width="14.5" customWidth="1"/>
    <col min="5122" max="5124" width="7.25" customWidth="1"/>
    <col min="5125" max="5125" width="1.375" customWidth="1"/>
    <col min="5126" max="5126" width="5" customWidth="1"/>
    <col min="5127" max="5127" width="1.375" customWidth="1"/>
    <col min="5128" max="5128" width="14.375" customWidth="1"/>
    <col min="5129" max="5131" width="7.25" customWidth="1"/>
    <col min="5357" max="5357" width="9" bestFit="1" customWidth="1"/>
    <col min="5359" max="5359" width="7" bestFit="1" customWidth="1"/>
    <col min="5360" max="5360" width="1.375" customWidth="1"/>
    <col min="5361" max="5361" width="6.125" customWidth="1"/>
    <col min="5362" max="5362" width="1.125" customWidth="1"/>
    <col min="5366" max="5366" width="9.125" bestFit="1" customWidth="1"/>
    <col min="5377" max="5377" width="14.5" customWidth="1"/>
    <col min="5378" max="5380" width="7.25" customWidth="1"/>
    <col min="5381" max="5381" width="1.375" customWidth="1"/>
    <col min="5382" max="5382" width="5" customWidth="1"/>
    <col min="5383" max="5383" width="1.375" customWidth="1"/>
    <col min="5384" max="5384" width="14.375" customWidth="1"/>
    <col min="5385" max="5387" width="7.25" customWidth="1"/>
    <col min="5613" max="5613" width="9" bestFit="1" customWidth="1"/>
    <col min="5615" max="5615" width="7" bestFit="1" customWidth="1"/>
    <col min="5616" max="5616" width="1.375" customWidth="1"/>
    <col min="5617" max="5617" width="6.125" customWidth="1"/>
    <col min="5618" max="5618" width="1.125" customWidth="1"/>
    <col min="5622" max="5622" width="9.125" bestFit="1" customWidth="1"/>
    <col min="5633" max="5633" width="14.5" customWidth="1"/>
    <col min="5634" max="5636" width="7.25" customWidth="1"/>
    <col min="5637" max="5637" width="1.375" customWidth="1"/>
    <col min="5638" max="5638" width="5" customWidth="1"/>
    <col min="5639" max="5639" width="1.375" customWidth="1"/>
    <col min="5640" max="5640" width="14.375" customWidth="1"/>
    <col min="5641" max="5643" width="7.25" customWidth="1"/>
    <col min="5869" max="5869" width="9" bestFit="1" customWidth="1"/>
    <col min="5871" max="5871" width="7" bestFit="1" customWidth="1"/>
    <col min="5872" max="5872" width="1.375" customWidth="1"/>
    <col min="5873" max="5873" width="6.125" customWidth="1"/>
    <col min="5874" max="5874" width="1.125" customWidth="1"/>
    <col min="5878" max="5878" width="9.125" bestFit="1" customWidth="1"/>
    <col min="5889" max="5889" width="14.5" customWidth="1"/>
    <col min="5890" max="5892" width="7.25" customWidth="1"/>
    <col min="5893" max="5893" width="1.375" customWidth="1"/>
    <col min="5894" max="5894" width="5" customWidth="1"/>
    <col min="5895" max="5895" width="1.375" customWidth="1"/>
    <col min="5896" max="5896" width="14.375" customWidth="1"/>
    <col min="5897" max="5899" width="7.25" customWidth="1"/>
    <col min="6125" max="6125" width="9" bestFit="1" customWidth="1"/>
    <col min="6127" max="6127" width="7" bestFit="1" customWidth="1"/>
    <col min="6128" max="6128" width="1.375" customWidth="1"/>
    <col min="6129" max="6129" width="6.125" customWidth="1"/>
    <col min="6130" max="6130" width="1.125" customWidth="1"/>
    <col min="6134" max="6134" width="9.125" bestFit="1" customWidth="1"/>
    <col min="6145" max="6145" width="14.5" customWidth="1"/>
    <col min="6146" max="6148" width="7.25" customWidth="1"/>
    <col min="6149" max="6149" width="1.375" customWidth="1"/>
    <col min="6150" max="6150" width="5" customWidth="1"/>
    <col min="6151" max="6151" width="1.375" customWidth="1"/>
    <col min="6152" max="6152" width="14.375" customWidth="1"/>
    <col min="6153" max="6155" width="7.25" customWidth="1"/>
    <col min="6381" max="6381" width="9" bestFit="1" customWidth="1"/>
    <col min="6383" max="6383" width="7" bestFit="1" customWidth="1"/>
    <col min="6384" max="6384" width="1.375" customWidth="1"/>
    <col min="6385" max="6385" width="6.125" customWidth="1"/>
    <col min="6386" max="6386" width="1.125" customWidth="1"/>
    <col min="6390" max="6390" width="9.125" bestFit="1" customWidth="1"/>
    <col min="6401" max="6401" width="14.5" customWidth="1"/>
    <col min="6402" max="6404" width="7.25" customWidth="1"/>
    <col min="6405" max="6405" width="1.375" customWidth="1"/>
    <col min="6406" max="6406" width="5" customWidth="1"/>
    <col min="6407" max="6407" width="1.375" customWidth="1"/>
    <col min="6408" max="6408" width="14.375" customWidth="1"/>
    <col min="6409" max="6411" width="7.25" customWidth="1"/>
    <col min="6637" max="6637" width="9" bestFit="1" customWidth="1"/>
    <col min="6639" max="6639" width="7" bestFit="1" customWidth="1"/>
    <col min="6640" max="6640" width="1.375" customWidth="1"/>
    <col min="6641" max="6641" width="6.125" customWidth="1"/>
    <col min="6642" max="6642" width="1.125" customWidth="1"/>
    <col min="6646" max="6646" width="9.125" bestFit="1" customWidth="1"/>
    <col min="6657" max="6657" width="14.5" customWidth="1"/>
    <col min="6658" max="6660" width="7.25" customWidth="1"/>
    <col min="6661" max="6661" width="1.375" customWidth="1"/>
    <col min="6662" max="6662" width="5" customWidth="1"/>
    <col min="6663" max="6663" width="1.375" customWidth="1"/>
    <col min="6664" max="6664" width="14.375" customWidth="1"/>
    <col min="6665" max="6667" width="7.25" customWidth="1"/>
    <col min="6893" max="6893" width="9" bestFit="1" customWidth="1"/>
    <col min="6895" max="6895" width="7" bestFit="1" customWidth="1"/>
    <col min="6896" max="6896" width="1.375" customWidth="1"/>
    <col min="6897" max="6897" width="6.125" customWidth="1"/>
    <col min="6898" max="6898" width="1.125" customWidth="1"/>
    <col min="6902" max="6902" width="9.125" bestFit="1" customWidth="1"/>
    <col min="6913" max="6913" width="14.5" customWidth="1"/>
    <col min="6914" max="6916" width="7.25" customWidth="1"/>
    <col min="6917" max="6917" width="1.375" customWidth="1"/>
    <col min="6918" max="6918" width="5" customWidth="1"/>
    <col min="6919" max="6919" width="1.375" customWidth="1"/>
    <col min="6920" max="6920" width="14.375" customWidth="1"/>
    <col min="6921" max="6923" width="7.25" customWidth="1"/>
    <col min="7149" max="7149" width="9" bestFit="1" customWidth="1"/>
    <col min="7151" max="7151" width="7" bestFit="1" customWidth="1"/>
    <col min="7152" max="7152" width="1.375" customWidth="1"/>
    <col min="7153" max="7153" width="6.125" customWidth="1"/>
    <col min="7154" max="7154" width="1.125" customWidth="1"/>
    <col min="7158" max="7158" width="9.125" bestFit="1" customWidth="1"/>
    <col min="7169" max="7169" width="14.5" customWidth="1"/>
    <col min="7170" max="7172" width="7.25" customWidth="1"/>
    <col min="7173" max="7173" width="1.375" customWidth="1"/>
    <col min="7174" max="7174" width="5" customWidth="1"/>
    <col min="7175" max="7175" width="1.375" customWidth="1"/>
    <col min="7176" max="7176" width="14.375" customWidth="1"/>
    <col min="7177" max="7179" width="7.25" customWidth="1"/>
    <col min="7405" max="7405" width="9" bestFit="1" customWidth="1"/>
    <col min="7407" max="7407" width="7" bestFit="1" customWidth="1"/>
    <col min="7408" max="7408" width="1.375" customWidth="1"/>
    <col min="7409" max="7409" width="6.125" customWidth="1"/>
    <col min="7410" max="7410" width="1.125" customWidth="1"/>
    <col min="7414" max="7414" width="9.125" bestFit="1" customWidth="1"/>
    <col min="7425" max="7425" width="14.5" customWidth="1"/>
    <col min="7426" max="7428" width="7.25" customWidth="1"/>
    <col min="7429" max="7429" width="1.375" customWidth="1"/>
    <col min="7430" max="7430" width="5" customWidth="1"/>
    <col min="7431" max="7431" width="1.375" customWidth="1"/>
    <col min="7432" max="7432" width="14.375" customWidth="1"/>
    <col min="7433" max="7435" width="7.25" customWidth="1"/>
    <col min="7661" max="7661" width="9" bestFit="1" customWidth="1"/>
    <col min="7663" max="7663" width="7" bestFit="1" customWidth="1"/>
    <col min="7664" max="7664" width="1.375" customWidth="1"/>
    <col min="7665" max="7665" width="6.125" customWidth="1"/>
    <col min="7666" max="7666" width="1.125" customWidth="1"/>
    <col min="7670" max="7670" width="9.125" bestFit="1" customWidth="1"/>
    <col min="7681" max="7681" width="14.5" customWidth="1"/>
    <col min="7682" max="7684" width="7.25" customWidth="1"/>
    <col min="7685" max="7685" width="1.375" customWidth="1"/>
    <col min="7686" max="7686" width="5" customWidth="1"/>
    <col min="7687" max="7687" width="1.375" customWidth="1"/>
    <col min="7688" max="7688" width="14.375" customWidth="1"/>
    <col min="7689" max="7691" width="7.25" customWidth="1"/>
    <col min="7917" max="7917" width="9" bestFit="1" customWidth="1"/>
    <col min="7919" max="7919" width="7" bestFit="1" customWidth="1"/>
    <col min="7920" max="7920" width="1.375" customWidth="1"/>
    <col min="7921" max="7921" width="6.125" customWidth="1"/>
    <col min="7922" max="7922" width="1.125" customWidth="1"/>
    <col min="7926" max="7926" width="9.125" bestFit="1" customWidth="1"/>
    <col min="7937" max="7937" width="14.5" customWidth="1"/>
    <col min="7938" max="7940" width="7.25" customWidth="1"/>
    <col min="7941" max="7941" width="1.375" customWidth="1"/>
    <col min="7942" max="7942" width="5" customWidth="1"/>
    <col min="7943" max="7943" width="1.375" customWidth="1"/>
    <col min="7944" max="7944" width="14.375" customWidth="1"/>
    <col min="7945" max="7947" width="7.25" customWidth="1"/>
    <col min="8173" max="8173" width="9" bestFit="1" customWidth="1"/>
    <col min="8175" max="8175" width="7" bestFit="1" customWidth="1"/>
    <col min="8176" max="8176" width="1.375" customWidth="1"/>
    <col min="8177" max="8177" width="6.125" customWidth="1"/>
    <col min="8178" max="8178" width="1.125" customWidth="1"/>
    <col min="8182" max="8182" width="9.125" bestFit="1" customWidth="1"/>
    <col min="8193" max="8193" width="14.5" customWidth="1"/>
    <col min="8194" max="8196" width="7.25" customWidth="1"/>
    <col min="8197" max="8197" width="1.375" customWidth="1"/>
    <col min="8198" max="8198" width="5" customWidth="1"/>
    <col min="8199" max="8199" width="1.375" customWidth="1"/>
    <col min="8200" max="8200" width="14.375" customWidth="1"/>
    <col min="8201" max="8203" width="7.25" customWidth="1"/>
    <col min="8429" max="8429" width="9" bestFit="1" customWidth="1"/>
    <col min="8431" max="8431" width="7" bestFit="1" customWidth="1"/>
    <col min="8432" max="8432" width="1.375" customWidth="1"/>
    <col min="8433" max="8433" width="6.125" customWidth="1"/>
    <col min="8434" max="8434" width="1.125" customWidth="1"/>
    <col min="8438" max="8438" width="9.125" bestFit="1" customWidth="1"/>
    <col min="8449" max="8449" width="14.5" customWidth="1"/>
    <col min="8450" max="8452" width="7.25" customWidth="1"/>
    <col min="8453" max="8453" width="1.375" customWidth="1"/>
    <col min="8454" max="8454" width="5" customWidth="1"/>
    <col min="8455" max="8455" width="1.375" customWidth="1"/>
    <col min="8456" max="8456" width="14.375" customWidth="1"/>
    <col min="8457" max="8459" width="7.25" customWidth="1"/>
    <col min="8685" max="8685" width="9" bestFit="1" customWidth="1"/>
    <col min="8687" max="8687" width="7" bestFit="1" customWidth="1"/>
    <col min="8688" max="8688" width="1.375" customWidth="1"/>
    <col min="8689" max="8689" width="6.125" customWidth="1"/>
    <col min="8690" max="8690" width="1.125" customWidth="1"/>
    <col min="8694" max="8694" width="9.125" bestFit="1" customWidth="1"/>
    <col min="8705" max="8705" width="14.5" customWidth="1"/>
    <col min="8706" max="8708" width="7.25" customWidth="1"/>
    <col min="8709" max="8709" width="1.375" customWidth="1"/>
    <col min="8710" max="8710" width="5" customWidth="1"/>
    <col min="8711" max="8711" width="1.375" customWidth="1"/>
    <col min="8712" max="8712" width="14.375" customWidth="1"/>
    <col min="8713" max="8715" width="7.25" customWidth="1"/>
    <col min="8941" max="8941" width="9" bestFit="1" customWidth="1"/>
    <col min="8943" max="8943" width="7" bestFit="1" customWidth="1"/>
    <col min="8944" max="8944" width="1.375" customWidth="1"/>
    <col min="8945" max="8945" width="6.125" customWidth="1"/>
    <col min="8946" max="8946" width="1.125" customWidth="1"/>
    <col min="8950" max="8950" width="9.125" bestFit="1" customWidth="1"/>
    <col min="8961" max="8961" width="14.5" customWidth="1"/>
    <col min="8962" max="8964" width="7.25" customWidth="1"/>
    <col min="8965" max="8965" width="1.375" customWidth="1"/>
    <col min="8966" max="8966" width="5" customWidth="1"/>
    <col min="8967" max="8967" width="1.375" customWidth="1"/>
    <col min="8968" max="8968" width="14.375" customWidth="1"/>
    <col min="8969" max="8971" width="7.25" customWidth="1"/>
    <col min="9197" max="9197" width="9" bestFit="1" customWidth="1"/>
    <col min="9199" max="9199" width="7" bestFit="1" customWidth="1"/>
    <col min="9200" max="9200" width="1.375" customWidth="1"/>
    <col min="9201" max="9201" width="6.125" customWidth="1"/>
    <col min="9202" max="9202" width="1.125" customWidth="1"/>
    <col min="9206" max="9206" width="9.125" bestFit="1" customWidth="1"/>
    <col min="9217" max="9217" width="14.5" customWidth="1"/>
    <col min="9218" max="9220" width="7.25" customWidth="1"/>
    <col min="9221" max="9221" width="1.375" customWidth="1"/>
    <col min="9222" max="9222" width="5" customWidth="1"/>
    <col min="9223" max="9223" width="1.375" customWidth="1"/>
    <col min="9224" max="9224" width="14.375" customWidth="1"/>
    <col min="9225" max="9227" width="7.25" customWidth="1"/>
    <col min="9453" max="9453" width="9" bestFit="1" customWidth="1"/>
    <col min="9455" max="9455" width="7" bestFit="1" customWidth="1"/>
    <col min="9456" max="9456" width="1.375" customWidth="1"/>
    <col min="9457" max="9457" width="6.125" customWidth="1"/>
    <col min="9458" max="9458" width="1.125" customWidth="1"/>
    <col min="9462" max="9462" width="9.125" bestFit="1" customWidth="1"/>
    <col min="9473" max="9473" width="14.5" customWidth="1"/>
    <col min="9474" max="9476" width="7.25" customWidth="1"/>
    <col min="9477" max="9477" width="1.375" customWidth="1"/>
    <col min="9478" max="9478" width="5" customWidth="1"/>
    <col min="9479" max="9479" width="1.375" customWidth="1"/>
    <col min="9480" max="9480" width="14.375" customWidth="1"/>
    <col min="9481" max="9483" width="7.25" customWidth="1"/>
    <col min="9709" max="9709" width="9" bestFit="1" customWidth="1"/>
    <col min="9711" max="9711" width="7" bestFit="1" customWidth="1"/>
    <col min="9712" max="9712" width="1.375" customWidth="1"/>
    <col min="9713" max="9713" width="6.125" customWidth="1"/>
    <col min="9714" max="9714" width="1.125" customWidth="1"/>
    <col min="9718" max="9718" width="9.125" bestFit="1" customWidth="1"/>
    <col min="9729" max="9729" width="14.5" customWidth="1"/>
    <col min="9730" max="9732" width="7.25" customWidth="1"/>
    <col min="9733" max="9733" width="1.375" customWidth="1"/>
    <col min="9734" max="9734" width="5" customWidth="1"/>
    <col min="9735" max="9735" width="1.375" customWidth="1"/>
    <col min="9736" max="9736" width="14.375" customWidth="1"/>
    <col min="9737" max="9739" width="7.25" customWidth="1"/>
    <col min="9965" max="9965" width="9" bestFit="1" customWidth="1"/>
    <col min="9967" max="9967" width="7" bestFit="1" customWidth="1"/>
    <col min="9968" max="9968" width="1.375" customWidth="1"/>
    <col min="9969" max="9969" width="6.125" customWidth="1"/>
    <col min="9970" max="9970" width="1.125" customWidth="1"/>
    <col min="9974" max="9974" width="9.125" bestFit="1" customWidth="1"/>
    <col min="9985" max="9985" width="14.5" customWidth="1"/>
    <col min="9986" max="9988" width="7.25" customWidth="1"/>
    <col min="9989" max="9989" width="1.375" customWidth="1"/>
    <col min="9990" max="9990" width="5" customWidth="1"/>
    <col min="9991" max="9991" width="1.375" customWidth="1"/>
    <col min="9992" max="9992" width="14.375" customWidth="1"/>
    <col min="9993" max="9995" width="7.25" customWidth="1"/>
    <col min="10221" max="10221" width="9" bestFit="1" customWidth="1"/>
    <col min="10223" max="10223" width="7" bestFit="1" customWidth="1"/>
    <col min="10224" max="10224" width="1.375" customWidth="1"/>
    <col min="10225" max="10225" width="6.125" customWidth="1"/>
    <col min="10226" max="10226" width="1.125" customWidth="1"/>
    <col min="10230" max="10230" width="9.125" bestFit="1" customWidth="1"/>
    <col min="10241" max="10241" width="14.5" customWidth="1"/>
    <col min="10242" max="10244" width="7.25" customWidth="1"/>
    <col min="10245" max="10245" width="1.375" customWidth="1"/>
    <col min="10246" max="10246" width="5" customWidth="1"/>
    <col min="10247" max="10247" width="1.375" customWidth="1"/>
    <col min="10248" max="10248" width="14.375" customWidth="1"/>
    <col min="10249" max="10251" width="7.25" customWidth="1"/>
    <col min="10477" max="10477" width="9" bestFit="1" customWidth="1"/>
    <col min="10479" max="10479" width="7" bestFit="1" customWidth="1"/>
    <col min="10480" max="10480" width="1.375" customWidth="1"/>
    <col min="10481" max="10481" width="6.125" customWidth="1"/>
    <col min="10482" max="10482" width="1.125" customWidth="1"/>
    <col min="10486" max="10486" width="9.125" bestFit="1" customWidth="1"/>
    <col min="10497" max="10497" width="14.5" customWidth="1"/>
    <col min="10498" max="10500" width="7.25" customWidth="1"/>
    <col min="10501" max="10501" width="1.375" customWidth="1"/>
    <col min="10502" max="10502" width="5" customWidth="1"/>
    <col min="10503" max="10503" width="1.375" customWidth="1"/>
    <col min="10504" max="10504" width="14.375" customWidth="1"/>
    <col min="10505" max="10507" width="7.25" customWidth="1"/>
    <col min="10733" max="10733" width="9" bestFit="1" customWidth="1"/>
    <col min="10735" max="10735" width="7" bestFit="1" customWidth="1"/>
    <col min="10736" max="10736" width="1.375" customWidth="1"/>
    <col min="10737" max="10737" width="6.125" customWidth="1"/>
    <col min="10738" max="10738" width="1.125" customWidth="1"/>
    <col min="10742" max="10742" width="9.125" bestFit="1" customWidth="1"/>
    <col min="10753" max="10753" width="14.5" customWidth="1"/>
    <col min="10754" max="10756" width="7.25" customWidth="1"/>
    <col min="10757" max="10757" width="1.375" customWidth="1"/>
    <col min="10758" max="10758" width="5" customWidth="1"/>
    <col min="10759" max="10759" width="1.375" customWidth="1"/>
    <col min="10760" max="10760" width="14.375" customWidth="1"/>
    <col min="10761" max="10763" width="7.25" customWidth="1"/>
    <col min="10989" max="10989" width="9" bestFit="1" customWidth="1"/>
    <col min="10991" max="10991" width="7" bestFit="1" customWidth="1"/>
    <col min="10992" max="10992" width="1.375" customWidth="1"/>
    <col min="10993" max="10993" width="6.125" customWidth="1"/>
    <col min="10994" max="10994" width="1.125" customWidth="1"/>
    <col min="10998" max="10998" width="9.125" bestFit="1" customWidth="1"/>
    <col min="11009" max="11009" width="14.5" customWidth="1"/>
    <col min="11010" max="11012" width="7.25" customWidth="1"/>
    <col min="11013" max="11013" width="1.375" customWidth="1"/>
    <col min="11014" max="11014" width="5" customWidth="1"/>
    <col min="11015" max="11015" width="1.375" customWidth="1"/>
    <col min="11016" max="11016" width="14.375" customWidth="1"/>
    <col min="11017" max="11019" width="7.25" customWidth="1"/>
    <col min="11245" max="11245" width="9" bestFit="1" customWidth="1"/>
    <col min="11247" max="11247" width="7" bestFit="1" customWidth="1"/>
    <col min="11248" max="11248" width="1.375" customWidth="1"/>
    <col min="11249" max="11249" width="6.125" customWidth="1"/>
    <col min="11250" max="11250" width="1.125" customWidth="1"/>
    <col min="11254" max="11254" width="9.125" bestFit="1" customWidth="1"/>
    <col min="11265" max="11265" width="14.5" customWidth="1"/>
    <col min="11266" max="11268" width="7.25" customWidth="1"/>
    <col min="11269" max="11269" width="1.375" customWidth="1"/>
    <col min="11270" max="11270" width="5" customWidth="1"/>
    <col min="11271" max="11271" width="1.375" customWidth="1"/>
    <col min="11272" max="11272" width="14.375" customWidth="1"/>
    <col min="11273" max="11275" width="7.25" customWidth="1"/>
    <col min="11501" max="11501" width="9" bestFit="1" customWidth="1"/>
    <col min="11503" max="11503" width="7" bestFit="1" customWidth="1"/>
    <col min="11504" max="11504" width="1.375" customWidth="1"/>
    <col min="11505" max="11505" width="6.125" customWidth="1"/>
    <col min="11506" max="11506" width="1.125" customWidth="1"/>
    <col min="11510" max="11510" width="9.125" bestFit="1" customWidth="1"/>
    <col min="11521" max="11521" width="14.5" customWidth="1"/>
    <col min="11522" max="11524" width="7.25" customWidth="1"/>
    <col min="11525" max="11525" width="1.375" customWidth="1"/>
    <col min="11526" max="11526" width="5" customWidth="1"/>
    <col min="11527" max="11527" width="1.375" customWidth="1"/>
    <col min="11528" max="11528" width="14.375" customWidth="1"/>
    <col min="11529" max="11531" width="7.25" customWidth="1"/>
    <col min="11757" max="11757" width="9" bestFit="1" customWidth="1"/>
    <col min="11759" max="11759" width="7" bestFit="1" customWidth="1"/>
    <col min="11760" max="11760" width="1.375" customWidth="1"/>
    <col min="11761" max="11761" width="6.125" customWidth="1"/>
    <col min="11762" max="11762" width="1.125" customWidth="1"/>
    <col min="11766" max="11766" width="9.125" bestFit="1" customWidth="1"/>
    <col min="11777" max="11777" width="14.5" customWidth="1"/>
    <col min="11778" max="11780" width="7.25" customWidth="1"/>
    <col min="11781" max="11781" width="1.375" customWidth="1"/>
    <col min="11782" max="11782" width="5" customWidth="1"/>
    <col min="11783" max="11783" width="1.375" customWidth="1"/>
    <col min="11784" max="11784" width="14.375" customWidth="1"/>
    <col min="11785" max="11787" width="7.25" customWidth="1"/>
    <col min="12013" max="12013" width="9" bestFit="1" customWidth="1"/>
    <col min="12015" max="12015" width="7" bestFit="1" customWidth="1"/>
    <col min="12016" max="12016" width="1.375" customWidth="1"/>
    <col min="12017" max="12017" width="6.125" customWidth="1"/>
    <col min="12018" max="12018" width="1.125" customWidth="1"/>
    <col min="12022" max="12022" width="9.125" bestFit="1" customWidth="1"/>
    <col min="12033" max="12033" width="14.5" customWidth="1"/>
    <col min="12034" max="12036" width="7.25" customWidth="1"/>
    <col min="12037" max="12037" width="1.375" customWidth="1"/>
    <col min="12038" max="12038" width="5" customWidth="1"/>
    <col min="12039" max="12039" width="1.375" customWidth="1"/>
    <col min="12040" max="12040" width="14.375" customWidth="1"/>
    <col min="12041" max="12043" width="7.25" customWidth="1"/>
    <col min="12269" max="12269" width="9" bestFit="1" customWidth="1"/>
    <col min="12271" max="12271" width="7" bestFit="1" customWidth="1"/>
    <col min="12272" max="12272" width="1.375" customWidth="1"/>
    <col min="12273" max="12273" width="6.125" customWidth="1"/>
    <col min="12274" max="12274" width="1.125" customWidth="1"/>
    <col min="12278" max="12278" width="9.125" bestFit="1" customWidth="1"/>
    <col min="12289" max="12289" width="14.5" customWidth="1"/>
    <col min="12290" max="12292" width="7.25" customWidth="1"/>
    <col min="12293" max="12293" width="1.375" customWidth="1"/>
    <col min="12294" max="12294" width="5" customWidth="1"/>
    <col min="12295" max="12295" width="1.375" customWidth="1"/>
    <col min="12296" max="12296" width="14.375" customWidth="1"/>
    <col min="12297" max="12299" width="7.25" customWidth="1"/>
    <col min="12525" max="12525" width="9" bestFit="1" customWidth="1"/>
    <col min="12527" max="12527" width="7" bestFit="1" customWidth="1"/>
    <col min="12528" max="12528" width="1.375" customWidth="1"/>
    <col min="12529" max="12529" width="6.125" customWidth="1"/>
    <col min="12530" max="12530" width="1.125" customWidth="1"/>
    <col min="12534" max="12534" width="9.125" bestFit="1" customWidth="1"/>
    <col min="12545" max="12545" width="14.5" customWidth="1"/>
    <col min="12546" max="12548" width="7.25" customWidth="1"/>
    <col min="12549" max="12549" width="1.375" customWidth="1"/>
    <col min="12550" max="12550" width="5" customWidth="1"/>
    <col min="12551" max="12551" width="1.375" customWidth="1"/>
    <col min="12552" max="12552" width="14.375" customWidth="1"/>
    <col min="12553" max="12555" width="7.25" customWidth="1"/>
    <col min="12781" max="12781" width="9" bestFit="1" customWidth="1"/>
    <col min="12783" max="12783" width="7" bestFit="1" customWidth="1"/>
    <col min="12784" max="12784" width="1.375" customWidth="1"/>
    <col min="12785" max="12785" width="6.125" customWidth="1"/>
    <col min="12786" max="12786" width="1.125" customWidth="1"/>
    <col min="12790" max="12790" width="9.125" bestFit="1" customWidth="1"/>
    <col min="12801" max="12801" width="14.5" customWidth="1"/>
    <col min="12802" max="12804" width="7.25" customWidth="1"/>
    <col min="12805" max="12805" width="1.375" customWidth="1"/>
    <col min="12806" max="12806" width="5" customWidth="1"/>
    <col min="12807" max="12807" width="1.375" customWidth="1"/>
    <col min="12808" max="12808" width="14.375" customWidth="1"/>
    <col min="12809" max="12811" width="7.25" customWidth="1"/>
    <col min="13037" max="13037" width="9" bestFit="1" customWidth="1"/>
    <col min="13039" max="13039" width="7" bestFit="1" customWidth="1"/>
    <col min="13040" max="13040" width="1.375" customWidth="1"/>
    <col min="13041" max="13041" width="6.125" customWidth="1"/>
    <col min="13042" max="13042" width="1.125" customWidth="1"/>
    <col min="13046" max="13046" width="9.125" bestFit="1" customWidth="1"/>
    <col min="13057" max="13057" width="14.5" customWidth="1"/>
    <col min="13058" max="13060" width="7.25" customWidth="1"/>
    <col min="13061" max="13061" width="1.375" customWidth="1"/>
    <col min="13062" max="13062" width="5" customWidth="1"/>
    <col min="13063" max="13063" width="1.375" customWidth="1"/>
    <col min="13064" max="13064" width="14.375" customWidth="1"/>
    <col min="13065" max="13067" width="7.25" customWidth="1"/>
    <col min="13293" max="13293" width="9" bestFit="1" customWidth="1"/>
    <col min="13295" max="13295" width="7" bestFit="1" customWidth="1"/>
    <col min="13296" max="13296" width="1.375" customWidth="1"/>
    <col min="13297" max="13297" width="6.125" customWidth="1"/>
    <col min="13298" max="13298" width="1.125" customWidth="1"/>
    <col min="13302" max="13302" width="9.125" bestFit="1" customWidth="1"/>
    <col min="13313" max="13313" width="14.5" customWidth="1"/>
    <col min="13314" max="13316" width="7.25" customWidth="1"/>
    <col min="13317" max="13317" width="1.375" customWidth="1"/>
    <col min="13318" max="13318" width="5" customWidth="1"/>
    <col min="13319" max="13319" width="1.375" customWidth="1"/>
    <col min="13320" max="13320" width="14.375" customWidth="1"/>
    <col min="13321" max="13323" width="7.25" customWidth="1"/>
    <col min="13549" max="13549" width="9" bestFit="1" customWidth="1"/>
    <col min="13551" max="13551" width="7" bestFit="1" customWidth="1"/>
    <col min="13552" max="13552" width="1.375" customWidth="1"/>
    <col min="13553" max="13553" width="6.125" customWidth="1"/>
    <col min="13554" max="13554" width="1.125" customWidth="1"/>
    <col min="13558" max="13558" width="9.125" bestFit="1" customWidth="1"/>
    <col min="13569" max="13569" width="14.5" customWidth="1"/>
    <col min="13570" max="13572" width="7.25" customWidth="1"/>
    <col min="13573" max="13573" width="1.375" customWidth="1"/>
    <col min="13574" max="13574" width="5" customWidth="1"/>
    <col min="13575" max="13575" width="1.375" customWidth="1"/>
    <col min="13576" max="13576" width="14.375" customWidth="1"/>
    <col min="13577" max="13579" width="7.25" customWidth="1"/>
    <col min="13805" max="13805" width="9" bestFit="1" customWidth="1"/>
    <col min="13807" max="13807" width="7" bestFit="1" customWidth="1"/>
    <col min="13808" max="13808" width="1.375" customWidth="1"/>
    <col min="13809" max="13809" width="6.125" customWidth="1"/>
    <col min="13810" max="13810" width="1.125" customWidth="1"/>
    <col min="13814" max="13814" width="9.125" bestFit="1" customWidth="1"/>
    <col min="13825" max="13825" width="14.5" customWidth="1"/>
    <col min="13826" max="13828" width="7.25" customWidth="1"/>
    <col min="13829" max="13829" width="1.375" customWidth="1"/>
    <col min="13830" max="13830" width="5" customWidth="1"/>
    <col min="13831" max="13831" width="1.375" customWidth="1"/>
    <col min="13832" max="13832" width="14.375" customWidth="1"/>
    <col min="13833" max="13835" width="7.25" customWidth="1"/>
    <col min="14061" max="14061" width="9" bestFit="1" customWidth="1"/>
    <col min="14063" max="14063" width="7" bestFit="1" customWidth="1"/>
    <col min="14064" max="14064" width="1.375" customWidth="1"/>
    <col min="14065" max="14065" width="6.125" customWidth="1"/>
    <col min="14066" max="14066" width="1.125" customWidth="1"/>
    <col min="14070" max="14070" width="9.125" bestFit="1" customWidth="1"/>
    <col min="14081" max="14081" width="14.5" customWidth="1"/>
    <col min="14082" max="14084" width="7.25" customWidth="1"/>
    <col min="14085" max="14085" width="1.375" customWidth="1"/>
    <col min="14086" max="14086" width="5" customWidth="1"/>
    <col min="14087" max="14087" width="1.375" customWidth="1"/>
    <col min="14088" max="14088" width="14.375" customWidth="1"/>
    <col min="14089" max="14091" width="7.25" customWidth="1"/>
    <col min="14317" max="14317" width="9" bestFit="1" customWidth="1"/>
    <col min="14319" max="14319" width="7" bestFit="1" customWidth="1"/>
    <col min="14320" max="14320" width="1.375" customWidth="1"/>
    <col min="14321" max="14321" width="6.125" customWidth="1"/>
    <col min="14322" max="14322" width="1.125" customWidth="1"/>
    <col min="14326" max="14326" width="9.125" bestFit="1" customWidth="1"/>
    <col min="14337" max="14337" width="14.5" customWidth="1"/>
    <col min="14338" max="14340" width="7.25" customWidth="1"/>
    <col min="14341" max="14341" width="1.375" customWidth="1"/>
    <col min="14342" max="14342" width="5" customWidth="1"/>
    <col min="14343" max="14343" width="1.375" customWidth="1"/>
    <col min="14344" max="14344" width="14.375" customWidth="1"/>
    <col min="14345" max="14347" width="7.25" customWidth="1"/>
    <col min="14573" max="14573" width="9" bestFit="1" customWidth="1"/>
    <col min="14575" max="14575" width="7" bestFit="1" customWidth="1"/>
    <col min="14576" max="14576" width="1.375" customWidth="1"/>
    <col min="14577" max="14577" width="6.125" customWidth="1"/>
    <col min="14578" max="14578" width="1.125" customWidth="1"/>
    <col min="14582" max="14582" width="9.125" bestFit="1" customWidth="1"/>
    <col min="14593" max="14593" width="14.5" customWidth="1"/>
    <col min="14594" max="14596" width="7.25" customWidth="1"/>
    <col min="14597" max="14597" width="1.375" customWidth="1"/>
    <col min="14598" max="14598" width="5" customWidth="1"/>
    <col min="14599" max="14599" width="1.375" customWidth="1"/>
    <col min="14600" max="14600" width="14.375" customWidth="1"/>
    <col min="14601" max="14603" width="7.25" customWidth="1"/>
    <col min="14829" max="14829" width="9" bestFit="1" customWidth="1"/>
    <col min="14831" max="14831" width="7" bestFit="1" customWidth="1"/>
    <col min="14832" max="14832" width="1.375" customWidth="1"/>
    <col min="14833" max="14833" width="6.125" customWidth="1"/>
    <col min="14834" max="14834" width="1.125" customWidth="1"/>
    <col min="14838" max="14838" width="9.125" bestFit="1" customWidth="1"/>
    <col min="14849" max="14849" width="14.5" customWidth="1"/>
    <col min="14850" max="14852" width="7.25" customWidth="1"/>
    <col min="14853" max="14853" width="1.375" customWidth="1"/>
    <col min="14854" max="14854" width="5" customWidth="1"/>
    <col min="14855" max="14855" width="1.375" customWidth="1"/>
    <col min="14856" max="14856" width="14.375" customWidth="1"/>
    <col min="14857" max="14859" width="7.25" customWidth="1"/>
    <col min="15085" max="15085" width="9" bestFit="1" customWidth="1"/>
    <col min="15087" max="15087" width="7" bestFit="1" customWidth="1"/>
    <col min="15088" max="15088" width="1.375" customWidth="1"/>
    <col min="15089" max="15089" width="6.125" customWidth="1"/>
    <col min="15090" max="15090" width="1.125" customWidth="1"/>
    <col min="15094" max="15094" width="9.125" bestFit="1" customWidth="1"/>
    <col min="15105" max="15105" width="14.5" customWidth="1"/>
    <col min="15106" max="15108" width="7.25" customWidth="1"/>
    <col min="15109" max="15109" width="1.375" customWidth="1"/>
    <col min="15110" max="15110" width="5" customWidth="1"/>
    <col min="15111" max="15111" width="1.375" customWidth="1"/>
    <col min="15112" max="15112" width="14.375" customWidth="1"/>
    <col min="15113" max="15115" width="7.25" customWidth="1"/>
    <col min="15341" max="15341" width="9" bestFit="1" customWidth="1"/>
    <col min="15343" max="15343" width="7" bestFit="1" customWidth="1"/>
    <col min="15344" max="15344" width="1.375" customWidth="1"/>
    <col min="15345" max="15345" width="6.125" customWidth="1"/>
    <col min="15346" max="15346" width="1.125" customWidth="1"/>
    <col min="15350" max="15350" width="9.125" bestFit="1" customWidth="1"/>
    <col min="15361" max="15361" width="14.5" customWidth="1"/>
    <col min="15362" max="15364" width="7.25" customWidth="1"/>
    <col min="15365" max="15365" width="1.375" customWidth="1"/>
    <col min="15366" max="15366" width="5" customWidth="1"/>
    <col min="15367" max="15367" width="1.375" customWidth="1"/>
    <col min="15368" max="15368" width="14.375" customWidth="1"/>
    <col min="15369" max="15371" width="7.25" customWidth="1"/>
    <col min="15597" max="15597" width="9" bestFit="1" customWidth="1"/>
    <col min="15599" max="15599" width="7" bestFit="1" customWidth="1"/>
    <col min="15600" max="15600" width="1.375" customWidth="1"/>
    <col min="15601" max="15601" width="6.125" customWidth="1"/>
    <col min="15602" max="15602" width="1.125" customWidth="1"/>
    <col min="15606" max="15606" width="9.125" bestFit="1" customWidth="1"/>
    <col min="15617" max="15617" width="14.5" customWidth="1"/>
    <col min="15618" max="15620" width="7.25" customWidth="1"/>
    <col min="15621" max="15621" width="1.375" customWidth="1"/>
    <col min="15622" max="15622" width="5" customWidth="1"/>
    <col min="15623" max="15623" width="1.375" customWidth="1"/>
    <col min="15624" max="15624" width="14.375" customWidth="1"/>
    <col min="15625" max="15627" width="7.25" customWidth="1"/>
    <col min="15853" max="15853" width="9" bestFit="1" customWidth="1"/>
    <col min="15855" max="15855" width="7" bestFit="1" customWidth="1"/>
    <col min="15856" max="15856" width="1.375" customWidth="1"/>
    <col min="15857" max="15857" width="6.125" customWidth="1"/>
    <col min="15858" max="15858" width="1.125" customWidth="1"/>
    <col min="15862" max="15862" width="9.125" bestFit="1" customWidth="1"/>
    <col min="15873" max="15873" width="14.5" customWidth="1"/>
    <col min="15874" max="15876" width="7.25" customWidth="1"/>
    <col min="15877" max="15877" width="1.375" customWidth="1"/>
    <col min="15878" max="15878" width="5" customWidth="1"/>
    <col min="15879" max="15879" width="1.375" customWidth="1"/>
    <col min="15880" max="15880" width="14.375" customWidth="1"/>
    <col min="15881" max="15883" width="7.25" customWidth="1"/>
    <col min="16109" max="16109" width="9" bestFit="1" customWidth="1"/>
    <col min="16111" max="16111" width="7" bestFit="1" customWidth="1"/>
    <col min="16112" max="16112" width="1.375" customWidth="1"/>
    <col min="16113" max="16113" width="6.125" customWidth="1"/>
    <col min="16114" max="16114" width="1.125" customWidth="1"/>
    <col min="16118" max="16118" width="9.125" bestFit="1" customWidth="1"/>
    <col min="16129" max="16129" width="14.5" customWidth="1"/>
    <col min="16130" max="16132" width="7.25" customWidth="1"/>
    <col min="16133" max="16133" width="1.375" customWidth="1"/>
    <col min="16134" max="16134" width="5" customWidth="1"/>
    <col min="16135" max="16135" width="1.375" customWidth="1"/>
    <col min="16136" max="16136" width="14.375" customWidth="1"/>
    <col min="16137" max="16139" width="7.25" customWidth="1"/>
  </cols>
  <sheetData>
    <row r="1" spans="1:20" ht="18" x14ac:dyDescent="0.25">
      <c r="A1" s="43" t="s">
        <v>5</v>
      </c>
      <c r="B1" s="66"/>
      <c r="C1" s="66"/>
      <c r="D1" s="66"/>
      <c r="E1" s="66"/>
      <c r="F1" s="66"/>
      <c r="G1" s="66"/>
      <c r="H1" s="66"/>
      <c r="I1" s="66"/>
      <c r="J1" s="46"/>
      <c r="K1" s="22"/>
    </row>
    <row r="2" spans="1:20" ht="18" x14ac:dyDescent="0.25">
      <c r="A2" s="43" t="s">
        <v>214</v>
      </c>
      <c r="B2" s="66"/>
      <c r="C2" s="66"/>
      <c r="D2" s="66"/>
      <c r="E2" s="27"/>
      <c r="F2" s="27"/>
      <c r="G2" s="28"/>
      <c r="H2" s="27"/>
      <c r="I2" s="27"/>
      <c r="J2" s="22"/>
      <c r="K2" s="22"/>
    </row>
    <row r="3" spans="1:20" ht="15" x14ac:dyDescent="0.2">
      <c r="A3" s="2"/>
      <c r="B3" s="22"/>
      <c r="C3" s="22"/>
      <c r="D3" s="22"/>
      <c r="E3" s="22"/>
      <c r="F3" s="22"/>
      <c r="G3" s="24"/>
      <c r="H3" s="22"/>
      <c r="I3" s="22"/>
      <c r="J3" s="22"/>
      <c r="K3" s="22"/>
    </row>
    <row r="4" spans="1:20" ht="15" x14ac:dyDescent="0.2">
      <c r="A4" s="2"/>
      <c r="B4" s="22"/>
      <c r="C4" s="22"/>
      <c r="D4" s="22"/>
      <c r="E4" s="22"/>
      <c r="F4" s="22"/>
      <c r="G4" s="24"/>
      <c r="H4" s="22"/>
      <c r="I4" s="22"/>
      <c r="J4" s="22"/>
      <c r="K4" s="22"/>
    </row>
    <row r="5" spans="1:20" ht="15" x14ac:dyDescent="0.2">
      <c r="A5" s="46" t="s">
        <v>193</v>
      </c>
      <c r="B5" s="46"/>
      <c r="C5" s="46"/>
      <c r="D5" s="46"/>
      <c r="E5" s="22"/>
      <c r="F5" s="24"/>
      <c r="G5" s="24"/>
      <c r="H5" s="44" t="s">
        <v>225</v>
      </c>
      <c r="I5" s="44"/>
      <c r="J5" s="44"/>
      <c r="K5" s="44"/>
      <c r="M5" s="21"/>
    </row>
    <row r="6" spans="1:20" ht="15" x14ac:dyDescent="0.2">
      <c r="A6" s="22"/>
      <c r="B6" s="22"/>
      <c r="C6" s="22"/>
      <c r="D6" s="22"/>
      <c r="E6" s="22"/>
      <c r="F6" s="24"/>
      <c r="G6" s="24"/>
      <c r="M6" s="21"/>
    </row>
    <row r="7" spans="1:20" ht="15" x14ac:dyDescent="0.2">
      <c r="A7" s="79" t="s">
        <v>6</v>
      </c>
      <c r="B7" s="80" t="s">
        <v>7</v>
      </c>
      <c r="C7" s="80" t="s">
        <v>8</v>
      </c>
      <c r="D7" s="80" t="s">
        <v>9</v>
      </c>
      <c r="E7" s="23"/>
      <c r="F7" s="24"/>
      <c r="G7" s="24"/>
      <c r="H7" s="81" t="s">
        <v>6</v>
      </c>
      <c r="I7" s="81" t="s">
        <v>190</v>
      </c>
      <c r="J7" s="81" t="s">
        <v>191</v>
      </c>
      <c r="K7" s="81" t="s">
        <v>192</v>
      </c>
      <c r="M7" s="21"/>
      <c r="N7" s="61"/>
      <c r="O7" s="61"/>
      <c r="P7" s="61"/>
      <c r="Q7" s="61"/>
      <c r="R7" s="61"/>
      <c r="S7" s="61"/>
      <c r="T7" s="61"/>
    </row>
    <row r="8" spans="1:20" ht="15" x14ac:dyDescent="0.2">
      <c r="A8" s="22"/>
      <c r="B8" s="22"/>
      <c r="C8" s="22"/>
      <c r="D8" s="22"/>
      <c r="E8" s="22"/>
      <c r="F8" s="24"/>
      <c r="G8" s="24"/>
      <c r="M8" s="21"/>
      <c r="N8" s="63"/>
      <c r="O8" s="61"/>
      <c r="P8" s="61"/>
      <c r="Q8" s="61"/>
      <c r="R8" s="61"/>
      <c r="S8" s="61"/>
      <c r="T8" s="61"/>
    </row>
    <row r="9" spans="1:20" ht="15" x14ac:dyDescent="0.2">
      <c r="A9" s="50" t="s">
        <v>97</v>
      </c>
      <c r="B9" s="71">
        <v>606</v>
      </c>
      <c r="C9" s="71">
        <v>551</v>
      </c>
      <c r="D9" s="50">
        <f t="shared" ref="D9:D28" si="0">B9+C9</f>
        <v>1157</v>
      </c>
      <c r="E9" s="22"/>
      <c r="F9" s="24"/>
      <c r="G9" s="24"/>
      <c r="H9" s="50" t="s">
        <v>97</v>
      </c>
      <c r="I9" s="71">
        <v>589</v>
      </c>
      <c r="J9" s="71">
        <v>556</v>
      </c>
      <c r="K9" s="71">
        <f>SUM(I9:J9)</f>
        <v>1145</v>
      </c>
      <c r="L9" s="25">
        <f>SUM(I9:K9)</f>
        <v>2290</v>
      </c>
      <c r="M9" s="21"/>
      <c r="N9" s="61"/>
      <c r="O9" s="61"/>
      <c r="P9" s="61"/>
      <c r="Q9" s="61"/>
    </row>
    <row r="10" spans="1:20" ht="15" x14ac:dyDescent="0.2">
      <c r="A10" s="72" t="s">
        <v>98</v>
      </c>
      <c r="B10" s="71">
        <v>654</v>
      </c>
      <c r="C10" s="71">
        <v>629</v>
      </c>
      <c r="D10" s="50">
        <f t="shared" si="0"/>
        <v>1283</v>
      </c>
      <c r="E10" s="22"/>
      <c r="F10" s="24"/>
      <c r="G10" s="24"/>
      <c r="H10" s="72" t="s">
        <v>98</v>
      </c>
      <c r="I10" s="71">
        <v>671</v>
      </c>
      <c r="J10" s="71">
        <v>638</v>
      </c>
      <c r="K10" s="71">
        <f t="shared" ref="K10:K28" si="1">SUM(I10:J10)</f>
        <v>1309</v>
      </c>
      <c r="M10" s="21"/>
      <c r="N10" s="61"/>
      <c r="O10" s="61"/>
      <c r="P10" s="61"/>
      <c r="Q10" s="61"/>
    </row>
    <row r="11" spans="1:20" ht="15" x14ac:dyDescent="0.2">
      <c r="A11" s="72" t="s">
        <v>99</v>
      </c>
      <c r="B11" s="71">
        <v>693</v>
      </c>
      <c r="C11" s="71">
        <v>692</v>
      </c>
      <c r="D11" s="50">
        <f t="shared" si="0"/>
        <v>1385</v>
      </c>
      <c r="E11" s="22"/>
      <c r="F11" s="24"/>
      <c r="G11" s="24"/>
      <c r="H11" s="72" t="s">
        <v>99</v>
      </c>
      <c r="I11" s="71">
        <v>725</v>
      </c>
      <c r="J11" s="71">
        <v>665</v>
      </c>
      <c r="K11" s="71">
        <f t="shared" si="1"/>
        <v>1390</v>
      </c>
      <c r="M11" s="21"/>
      <c r="N11" s="61"/>
      <c r="O11" s="61"/>
      <c r="P11" s="61"/>
      <c r="Q11" s="61"/>
    </row>
    <row r="12" spans="1:20" ht="15" x14ac:dyDescent="0.2">
      <c r="A12" s="50" t="s">
        <v>100</v>
      </c>
      <c r="B12" s="71">
        <v>820</v>
      </c>
      <c r="C12" s="71">
        <v>746</v>
      </c>
      <c r="D12" s="50">
        <f t="shared" si="0"/>
        <v>1566</v>
      </c>
      <c r="E12" s="22"/>
      <c r="F12" s="24"/>
      <c r="G12" s="24"/>
      <c r="H12" s="50" t="s">
        <v>100</v>
      </c>
      <c r="I12" s="71">
        <v>830</v>
      </c>
      <c r="J12" s="71">
        <v>747</v>
      </c>
      <c r="K12" s="71">
        <f t="shared" si="1"/>
        <v>1577</v>
      </c>
      <c r="M12" s="21"/>
      <c r="N12" s="61"/>
      <c r="O12" s="61"/>
      <c r="P12" s="61"/>
      <c r="Q12" s="61"/>
    </row>
    <row r="13" spans="1:20" ht="15" x14ac:dyDescent="0.2">
      <c r="A13" s="50" t="s">
        <v>101</v>
      </c>
      <c r="B13" s="71">
        <v>622</v>
      </c>
      <c r="C13" s="71">
        <v>524</v>
      </c>
      <c r="D13" s="50">
        <f t="shared" si="0"/>
        <v>1146</v>
      </c>
      <c r="E13" s="22"/>
      <c r="F13" s="24"/>
      <c r="G13" s="24"/>
      <c r="H13" s="50" t="s">
        <v>101</v>
      </c>
      <c r="I13" s="71">
        <v>614</v>
      </c>
      <c r="J13" s="71">
        <v>510</v>
      </c>
      <c r="K13" s="71">
        <f t="shared" si="1"/>
        <v>1124</v>
      </c>
      <c r="M13" s="21"/>
      <c r="N13" s="61"/>
      <c r="O13" s="61"/>
      <c r="P13" s="61"/>
      <c r="Q13" s="61"/>
    </row>
    <row r="14" spans="1:20" ht="15" x14ac:dyDescent="0.2">
      <c r="A14" s="50" t="s">
        <v>102</v>
      </c>
      <c r="B14" s="71">
        <v>537</v>
      </c>
      <c r="C14" s="71">
        <v>528</v>
      </c>
      <c r="D14" s="50">
        <f t="shared" si="0"/>
        <v>1065</v>
      </c>
      <c r="E14" s="22"/>
      <c r="F14" s="24"/>
      <c r="G14" s="24"/>
      <c r="H14" s="50" t="s">
        <v>102</v>
      </c>
      <c r="I14" s="71">
        <v>535</v>
      </c>
      <c r="J14" s="71">
        <v>523</v>
      </c>
      <c r="K14" s="71">
        <f t="shared" si="1"/>
        <v>1058</v>
      </c>
      <c r="M14" s="21"/>
      <c r="N14" s="61"/>
      <c r="O14" s="61"/>
      <c r="P14" s="61"/>
      <c r="Q14" s="61"/>
    </row>
    <row r="15" spans="1:20" ht="15" x14ac:dyDescent="0.2">
      <c r="A15" s="50" t="s">
        <v>103</v>
      </c>
      <c r="B15" s="71">
        <v>558</v>
      </c>
      <c r="C15" s="71">
        <v>584</v>
      </c>
      <c r="D15" s="50">
        <f t="shared" si="0"/>
        <v>1142</v>
      </c>
      <c r="E15" s="22"/>
      <c r="F15" s="24"/>
      <c r="G15" s="24"/>
      <c r="H15" s="50" t="s">
        <v>103</v>
      </c>
      <c r="I15" s="71">
        <v>575</v>
      </c>
      <c r="J15" s="71">
        <v>598</v>
      </c>
      <c r="K15" s="71">
        <f t="shared" si="1"/>
        <v>1173</v>
      </c>
      <c r="M15" s="21"/>
      <c r="N15" s="61"/>
      <c r="O15" s="61"/>
      <c r="P15" s="61"/>
      <c r="Q15" s="61"/>
    </row>
    <row r="16" spans="1:20" ht="15" x14ac:dyDescent="0.2">
      <c r="A16" s="50" t="s">
        <v>104</v>
      </c>
      <c r="B16" s="71">
        <v>632</v>
      </c>
      <c r="C16" s="71">
        <v>598</v>
      </c>
      <c r="D16" s="50">
        <f t="shared" si="0"/>
        <v>1230</v>
      </c>
      <c r="E16" s="22"/>
      <c r="F16" s="24"/>
      <c r="G16" s="24"/>
      <c r="H16" s="50" t="s">
        <v>104</v>
      </c>
      <c r="I16" s="71">
        <v>654</v>
      </c>
      <c r="J16" s="71">
        <v>627</v>
      </c>
      <c r="K16" s="71">
        <f t="shared" si="1"/>
        <v>1281</v>
      </c>
      <c r="M16" s="21"/>
      <c r="N16" s="61"/>
      <c r="O16" s="61"/>
      <c r="P16" s="61"/>
      <c r="Q16" s="61"/>
    </row>
    <row r="17" spans="1:17" ht="15" x14ac:dyDescent="0.2">
      <c r="A17" s="50" t="s">
        <v>105</v>
      </c>
      <c r="B17" s="71">
        <v>605</v>
      </c>
      <c r="C17" s="71">
        <v>610</v>
      </c>
      <c r="D17" s="50">
        <f t="shared" si="0"/>
        <v>1215</v>
      </c>
      <c r="E17" s="22"/>
      <c r="F17" s="24"/>
      <c r="G17" s="24"/>
      <c r="H17" s="50" t="s">
        <v>105</v>
      </c>
      <c r="I17" s="71">
        <v>595</v>
      </c>
      <c r="J17" s="71">
        <v>614</v>
      </c>
      <c r="K17" s="71">
        <f t="shared" si="1"/>
        <v>1209</v>
      </c>
      <c r="M17" s="21"/>
      <c r="N17" s="61"/>
      <c r="O17" s="61"/>
      <c r="P17" s="61"/>
      <c r="Q17" s="61"/>
    </row>
    <row r="18" spans="1:17" ht="15" x14ac:dyDescent="0.2">
      <c r="A18" s="50" t="s">
        <v>106</v>
      </c>
      <c r="B18" s="71">
        <v>824</v>
      </c>
      <c r="C18" s="71">
        <v>824</v>
      </c>
      <c r="D18" s="50">
        <f t="shared" si="0"/>
        <v>1648</v>
      </c>
      <c r="E18" s="22"/>
      <c r="F18" s="24"/>
      <c r="G18" s="24"/>
      <c r="H18" s="50" t="s">
        <v>106</v>
      </c>
      <c r="I18" s="71">
        <v>783</v>
      </c>
      <c r="J18" s="71">
        <v>782</v>
      </c>
      <c r="K18" s="71">
        <f t="shared" si="1"/>
        <v>1565</v>
      </c>
      <c r="M18" s="21"/>
      <c r="N18" s="61"/>
      <c r="O18" s="61"/>
      <c r="P18" s="61"/>
      <c r="Q18" s="61"/>
    </row>
    <row r="19" spans="1:17" ht="15" x14ac:dyDescent="0.2">
      <c r="A19" s="50" t="s">
        <v>107</v>
      </c>
      <c r="B19" s="71">
        <v>929</v>
      </c>
      <c r="C19" s="71">
        <v>987</v>
      </c>
      <c r="D19" s="50">
        <f t="shared" si="0"/>
        <v>1916</v>
      </c>
      <c r="E19" s="22"/>
      <c r="F19" s="24"/>
      <c r="G19" s="24"/>
      <c r="H19" s="50" t="s">
        <v>107</v>
      </c>
      <c r="I19" s="71">
        <v>931</v>
      </c>
      <c r="J19" s="71">
        <v>952</v>
      </c>
      <c r="K19" s="71">
        <f t="shared" si="1"/>
        <v>1883</v>
      </c>
      <c r="M19" s="21"/>
      <c r="N19" s="61"/>
      <c r="O19" s="61"/>
      <c r="P19" s="61"/>
      <c r="Q19" s="61"/>
    </row>
    <row r="20" spans="1:17" ht="15" x14ac:dyDescent="0.2">
      <c r="A20" s="50" t="s">
        <v>108</v>
      </c>
      <c r="B20" s="71">
        <v>988</v>
      </c>
      <c r="C20" s="71">
        <v>1010</v>
      </c>
      <c r="D20" s="50">
        <f t="shared" si="0"/>
        <v>1998</v>
      </c>
      <c r="E20" s="22"/>
      <c r="F20" s="24"/>
      <c r="G20" s="24"/>
      <c r="H20" s="50" t="s">
        <v>108</v>
      </c>
      <c r="I20" s="71">
        <v>992</v>
      </c>
      <c r="J20" s="71">
        <v>1000</v>
      </c>
      <c r="K20" s="71">
        <f t="shared" si="1"/>
        <v>1992</v>
      </c>
      <c r="M20" s="21"/>
      <c r="N20" s="61"/>
      <c r="O20" s="61"/>
      <c r="P20" s="61"/>
      <c r="Q20" s="61"/>
    </row>
    <row r="21" spans="1:17" ht="15" x14ac:dyDescent="0.2">
      <c r="A21" s="50" t="s">
        <v>109</v>
      </c>
      <c r="B21" s="71">
        <v>998</v>
      </c>
      <c r="C21" s="71">
        <v>960</v>
      </c>
      <c r="D21" s="50">
        <f t="shared" si="0"/>
        <v>1958</v>
      </c>
      <c r="E21" s="22"/>
      <c r="F21" s="24"/>
      <c r="G21" s="24"/>
      <c r="H21" s="50" t="s">
        <v>109</v>
      </c>
      <c r="I21" s="71">
        <v>985</v>
      </c>
      <c r="J21" s="71">
        <v>1014</v>
      </c>
      <c r="K21" s="71">
        <f t="shared" si="1"/>
        <v>1999</v>
      </c>
      <c r="M21" s="21"/>
      <c r="N21" s="61"/>
      <c r="O21" s="61"/>
      <c r="P21" s="61"/>
      <c r="Q21" s="61"/>
    </row>
    <row r="22" spans="1:17" ht="15" x14ac:dyDescent="0.2">
      <c r="A22" s="50" t="s">
        <v>110</v>
      </c>
      <c r="B22" s="71">
        <v>905</v>
      </c>
      <c r="C22" s="71">
        <v>830</v>
      </c>
      <c r="D22" s="50">
        <f t="shared" si="0"/>
        <v>1735</v>
      </c>
      <c r="E22" s="22"/>
      <c r="F22" s="24"/>
      <c r="G22" s="24"/>
      <c r="H22" s="50" t="s">
        <v>110</v>
      </c>
      <c r="I22" s="71">
        <v>913</v>
      </c>
      <c r="J22" s="71">
        <v>838</v>
      </c>
      <c r="K22" s="71">
        <f t="shared" si="1"/>
        <v>1751</v>
      </c>
      <c r="M22" s="21"/>
      <c r="N22" s="61"/>
      <c r="O22" s="61"/>
      <c r="P22" s="61"/>
      <c r="Q22" s="61"/>
    </row>
    <row r="23" spans="1:17" ht="15" x14ac:dyDescent="0.2">
      <c r="A23" s="50" t="s">
        <v>111</v>
      </c>
      <c r="B23" s="71">
        <v>793</v>
      </c>
      <c r="C23" s="71">
        <v>757</v>
      </c>
      <c r="D23" s="50">
        <f t="shared" si="0"/>
        <v>1550</v>
      </c>
      <c r="E23" s="22"/>
      <c r="F23" s="24"/>
      <c r="G23" s="24"/>
      <c r="H23" s="50" t="s">
        <v>111</v>
      </c>
      <c r="I23" s="71">
        <v>835</v>
      </c>
      <c r="J23" s="71">
        <v>797</v>
      </c>
      <c r="K23" s="71">
        <f t="shared" si="1"/>
        <v>1632</v>
      </c>
      <c r="M23" s="21"/>
      <c r="N23" s="61"/>
      <c r="O23" s="61"/>
      <c r="P23" s="61"/>
      <c r="Q23" s="61"/>
    </row>
    <row r="24" spans="1:17" ht="15" x14ac:dyDescent="0.2">
      <c r="A24" s="50" t="s">
        <v>112</v>
      </c>
      <c r="B24" s="71">
        <v>479</v>
      </c>
      <c r="C24" s="71">
        <v>548</v>
      </c>
      <c r="D24" s="50">
        <f t="shared" si="0"/>
        <v>1027</v>
      </c>
      <c r="E24" s="22"/>
      <c r="F24" s="24"/>
      <c r="G24" s="24"/>
      <c r="H24" s="50" t="s">
        <v>112</v>
      </c>
      <c r="I24" s="71">
        <v>490</v>
      </c>
      <c r="J24" s="71">
        <v>551</v>
      </c>
      <c r="K24" s="71">
        <f t="shared" si="1"/>
        <v>1041</v>
      </c>
      <c r="M24" s="21"/>
      <c r="N24" s="61"/>
      <c r="O24" s="61"/>
      <c r="P24" s="61"/>
      <c r="Q24" s="61"/>
    </row>
    <row r="25" spans="1:17" ht="15" x14ac:dyDescent="0.2">
      <c r="A25" s="50" t="s">
        <v>113</v>
      </c>
      <c r="B25" s="71">
        <v>318</v>
      </c>
      <c r="C25" s="71">
        <v>422</v>
      </c>
      <c r="D25" s="50">
        <f t="shared" si="0"/>
        <v>740</v>
      </c>
      <c r="E25" s="22"/>
      <c r="F25" s="24"/>
      <c r="G25" s="24"/>
      <c r="H25" s="50" t="s">
        <v>113</v>
      </c>
      <c r="I25" s="71">
        <v>320</v>
      </c>
      <c r="J25" s="71">
        <v>421</v>
      </c>
      <c r="K25" s="71">
        <f t="shared" si="1"/>
        <v>741</v>
      </c>
      <c r="M25" s="21"/>
      <c r="N25" s="61"/>
      <c r="O25" s="61"/>
      <c r="P25" s="61"/>
      <c r="Q25" s="61"/>
    </row>
    <row r="26" spans="1:17" ht="15" x14ac:dyDescent="0.2">
      <c r="A26" s="50" t="s">
        <v>114</v>
      </c>
      <c r="B26" s="71">
        <v>167</v>
      </c>
      <c r="C26" s="71">
        <v>280</v>
      </c>
      <c r="D26" s="50">
        <f t="shared" si="0"/>
        <v>447</v>
      </c>
      <c r="E26" s="22"/>
      <c r="F26" s="24"/>
      <c r="G26" s="24"/>
      <c r="H26" s="50" t="s">
        <v>114</v>
      </c>
      <c r="I26" s="71">
        <v>189</v>
      </c>
      <c r="J26" s="71">
        <v>281</v>
      </c>
      <c r="K26" s="71">
        <f t="shared" si="1"/>
        <v>470</v>
      </c>
      <c r="M26" s="21"/>
      <c r="N26" s="61"/>
      <c r="O26" s="61"/>
      <c r="P26" s="61"/>
      <c r="Q26" s="61"/>
    </row>
    <row r="27" spans="1:17" ht="15" x14ac:dyDescent="0.2">
      <c r="A27" s="50" t="s">
        <v>115</v>
      </c>
      <c r="B27" s="71">
        <v>46</v>
      </c>
      <c r="C27" s="71">
        <v>126</v>
      </c>
      <c r="D27" s="50">
        <f t="shared" si="0"/>
        <v>172</v>
      </c>
      <c r="E27" s="22"/>
      <c r="F27" s="24"/>
      <c r="G27" s="24"/>
      <c r="H27" s="50" t="s">
        <v>115</v>
      </c>
      <c r="I27" s="71">
        <v>48</v>
      </c>
      <c r="J27" s="71">
        <v>126</v>
      </c>
      <c r="K27" s="71">
        <f t="shared" si="1"/>
        <v>174</v>
      </c>
      <c r="M27" s="21"/>
      <c r="N27" s="61"/>
      <c r="O27" s="61"/>
      <c r="P27" s="61"/>
      <c r="Q27" s="61"/>
    </row>
    <row r="28" spans="1:17" ht="15" x14ac:dyDescent="0.2">
      <c r="A28" s="50" t="s">
        <v>10</v>
      </c>
      <c r="B28" s="71">
        <v>9</v>
      </c>
      <c r="C28" s="71">
        <v>28</v>
      </c>
      <c r="D28" s="50">
        <f t="shared" si="0"/>
        <v>37</v>
      </c>
      <c r="E28" s="22"/>
      <c r="F28" s="24"/>
      <c r="G28" s="24"/>
      <c r="H28" s="50" t="s">
        <v>10</v>
      </c>
      <c r="I28" s="71">
        <v>11</v>
      </c>
      <c r="J28" s="71">
        <v>25</v>
      </c>
      <c r="K28" s="71">
        <f t="shared" si="1"/>
        <v>36</v>
      </c>
      <c r="M28" s="21"/>
      <c r="N28" s="61"/>
      <c r="O28" s="61"/>
      <c r="P28" s="61"/>
      <c r="Q28" s="61"/>
    </row>
    <row r="29" spans="1:17" ht="15" x14ac:dyDescent="0.2">
      <c r="A29" s="22"/>
      <c r="B29" s="68"/>
      <c r="C29" s="69"/>
      <c r="D29" s="22"/>
      <c r="E29" s="22"/>
      <c r="F29" s="24"/>
      <c r="G29" s="24"/>
      <c r="M29" s="21"/>
      <c r="N29" s="61"/>
      <c r="O29" s="61"/>
      <c r="P29" s="61"/>
      <c r="Q29" s="61"/>
    </row>
    <row r="30" spans="1:17" ht="15" x14ac:dyDescent="0.2">
      <c r="A30" s="79" t="s">
        <v>11</v>
      </c>
      <c r="B30" s="79">
        <f>SUM(B9:B29)</f>
        <v>12183</v>
      </c>
      <c r="C30" s="79">
        <f>SUM(C9:C29)</f>
        <v>12234</v>
      </c>
      <c r="D30" s="79">
        <f>B30+C30</f>
        <v>24417</v>
      </c>
      <c r="E30" s="22"/>
      <c r="F30" s="24"/>
      <c r="G30" s="24"/>
      <c r="H30" s="81" t="s">
        <v>11</v>
      </c>
      <c r="I30" s="81">
        <f>SUM(I9:I28)</f>
        <v>12285</v>
      </c>
      <c r="J30" s="81">
        <f>SUM(J9:J28)</f>
        <v>12265</v>
      </c>
      <c r="K30" s="81">
        <f>SUM(I30:J30)</f>
        <v>24550</v>
      </c>
      <c r="M30" s="21"/>
      <c r="N30" s="61"/>
      <c r="O30" s="61"/>
      <c r="P30" s="61"/>
      <c r="Q30" s="61"/>
    </row>
    <row r="31" spans="1:17" ht="15" x14ac:dyDescent="0.2">
      <c r="A31" s="3"/>
      <c r="B31" s="24"/>
      <c r="C31" s="24"/>
      <c r="D31" s="24"/>
      <c r="E31" s="24"/>
      <c r="F31" s="24"/>
      <c r="G31" s="24"/>
      <c r="H31" s="24"/>
      <c r="I31" s="24"/>
      <c r="J31" s="24"/>
      <c r="K31" s="24"/>
      <c r="N31" s="61"/>
      <c r="O31" s="61"/>
      <c r="P31" s="61"/>
      <c r="Q31" s="61"/>
    </row>
    <row r="32" spans="1:17" ht="15" x14ac:dyDescent="0.2">
      <c r="A32" s="3"/>
      <c r="B32" s="24"/>
      <c r="C32" s="24"/>
      <c r="D32" s="24"/>
      <c r="E32" s="24"/>
      <c r="F32" s="24"/>
      <c r="G32" s="24"/>
      <c r="H32" s="24"/>
      <c r="I32" s="24"/>
      <c r="J32" s="24"/>
      <c r="K32" s="24"/>
      <c r="N32" s="61"/>
      <c r="O32" s="61"/>
      <c r="P32" s="61"/>
      <c r="Q32" s="61"/>
    </row>
    <row r="33" spans="1:20" ht="15" x14ac:dyDescent="0.2">
      <c r="A33" s="3"/>
      <c r="B33" s="24"/>
      <c r="C33" s="24"/>
      <c r="D33" s="24"/>
      <c r="E33" s="24"/>
      <c r="F33" s="24"/>
      <c r="G33" s="24"/>
      <c r="H33" s="24"/>
      <c r="I33" s="24"/>
      <c r="J33" s="24"/>
      <c r="K33" s="24">
        <v>2</v>
      </c>
    </row>
    <row r="34" spans="1:20" ht="15" x14ac:dyDescent="0.2">
      <c r="A34" s="3"/>
      <c r="B34" s="24"/>
      <c r="C34" s="24"/>
      <c r="D34" s="24"/>
      <c r="E34" s="24"/>
      <c r="F34" s="24"/>
      <c r="G34" s="24"/>
      <c r="H34" s="24"/>
      <c r="I34" s="24"/>
      <c r="J34" s="24"/>
      <c r="K34" s="24"/>
      <c r="N34" s="189"/>
      <c r="O34" s="189"/>
      <c r="P34" s="189"/>
      <c r="Q34" s="189"/>
      <c r="R34" s="189"/>
      <c r="S34" s="189"/>
      <c r="T34" s="189"/>
    </row>
    <row r="35" spans="1:20" ht="15" x14ac:dyDescent="0.2">
      <c r="A35" s="3"/>
      <c r="B35" s="24"/>
      <c r="C35" s="24"/>
      <c r="D35" s="24"/>
      <c r="E35" s="24"/>
      <c r="F35" s="24"/>
      <c r="G35" s="24"/>
      <c r="H35" s="24"/>
      <c r="I35" s="24"/>
      <c r="J35" s="24"/>
      <c r="K35" s="24"/>
    </row>
    <row r="36" spans="1:20" ht="15" x14ac:dyDescent="0.2">
      <c r="A36" s="3"/>
      <c r="B36" s="54"/>
      <c r="C36" s="54"/>
      <c r="D36" s="54"/>
      <c r="E36" s="54"/>
      <c r="F36" s="24"/>
      <c r="G36" s="24"/>
      <c r="H36" s="24"/>
      <c r="I36" s="54"/>
      <c r="J36" s="54"/>
      <c r="K36" s="54"/>
    </row>
    <row r="37" spans="1:20" ht="15" x14ac:dyDescent="0.2">
      <c r="A37" s="3"/>
      <c r="B37" s="24"/>
      <c r="C37" s="24"/>
      <c r="D37" s="24"/>
      <c r="E37" s="24"/>
      <c r="F37" s="24"/>
      <c r="G37" s="24"/>
      <c r="H37" s="24"/>
      <c r="I37" s="24"/>
      <c r="J37" s="24"/>
      <c r="K37" s="24"/>
    </row>
    <row r="38" spans="1:20" ht="15" x14ac:dyDescent="0.2">
      <c r="A38" s="3"/>
      <c r="B38" s="24"/>
      <c r="C38" s="24"/>
      <c r="D38" s="24"/>
      <c r="E38" s="24"/>
      <c r="F38" s="24"/>
      <c r="G38" s="24"/>
      <c r="H38" s="24"/>
      <c r="I38" s="24"/>
      <c r="J38" s="24"/>
      <c r="K38" s="24"/>
    </row>
    <row r="39" spans="1:20" ht="15" x14ac:dyDescent="0.2">
      <c r="A39" s="3"/>
      <c r="B39" s="24"/>
      <c r="C39" s="24"/>
      <c r="D39" s="24"/>
      <c r="E39" s="24"/>
      <c r="F39" s="24"/>
      <c r="G39" s="24"/>
      <c r="H39" s="24"/>
      <c r="I39" s="24"/>
      <c r="J39" s="24"/>
      <c r="K39" s="24"/>
    </row>
    <row r="40" spans="1:20" ht="15" x14ac:dyDescent="0.2">
      <c r="A40" s="3"/>
      <c r="B40" s="24"/>
      <c r="C40" s="24"/>
      <c r="D40" s="24"/>
      <c r="E40" s="24"/>
      <c r="F40" s="24"/>
      <c r="G40" s="24"/>
      <c r="H40" s="24"/>
      <c r="I40" s="24"/>
      <c r="J40" s="24"/>
      <c r="K40" s="24"/>
    </row>
    <row r="41" spans="1:20" ht="15" x14ac:dyDescent="0.2">
      <c r="A41" s="3"/>
      <c r="B41" s="24"/>
      <c r="C41" s="24"/>
      <c r="D41" s="24"/>
      <c r="E41" s="24"/>
      <c r="F41" s="24"/>
      <c r="G41" s="24"/>
      <c r="H41" s="24"/>
      <c r="I41" s="24"/>
      <c r="J41" s="24"/>
      <c r="K41" s="24"/>
    </row>
    <row r="42" spans="1:20" ht="15" x14ac:dyDescent="0.2">
      <c r="A42" s="3"/>
      <c r="B42" s="24"/>
      <c r="C42" s="24"/>
      <c r="D42" s="24"/>
      <c r="E42" s="24"/>
      <c r="F42" s="24"/>
      <c r="G42" s="24"/>
      <c r="H42" s="24"/>
      <c r="I42" s="24"/>
      <c r="J42" s="24"/>
      <c r="K42" s="24"/>
    </row>
    <row r="43" spans="1:20" ht="15" x14ac:dyDescent="0.2">
      <c r="A43" s="3"/>
      <c r="B43" s="24"/>
      <c r="C43" s="24"/>
      <c r="D43" s="24"/>
      <c r="E43" s="24"/>
      <c r="F43" s="24"/>
      <c r="G43" s="24"/>
      <c r="H43" s="24"/>
      <c r="I43" s="24"/>
      <c r="J43" s="24"/>
      <c r="K43" s="24"/>
    </row>
    <row r="44" spans="1:20" ht="15" x14ac:dyDescent="0.2">
      <c r="A44" s="3"/>
      <c r="B44" s="24"/>
      <c r="C44" s="24"/>
      <c r="D44" s="24"/>
      <c r="E44" s="24"/>
      <c r="F44" s="24"/>
      <c r="G44" s="24"/>
      <c r="H44" s="24"/>
      <c r="I44" s="24"/>
      <c r="J44" s="24"/>
      <c r="K44" s="24"/>
    </row>
    <row r="45" spans="1:20" ht="15" x14ac:dyDescent="0.2">
      <c r="A45" s="2"/>
      <c r="B45" s="22"/>
      <c r="C45" s="22"/>
      <c r="D45" s="22"/>
      <c r="E45" s="22"/>
      <c r="F45" s="22"/>
      <c r="G45" s="24"/>
      <c r="H45" s="22"/>
      <c r="I45" s="22"/>
      <c r="J45" s="22"/>
      <c r="K45" s="22"/>
    </row>
    <row r="46" spans="1:20" ht="15" x14ac:dyDescent="0.2">
      <c r="A46" s="2"/>
      <c r="B46" s="22"/>
      <c r="C46" s="22"/>
      <c r="D46" s="22"/>
      <c r="E46" s="22"/>
      <c r="F46" s="22"/>
      <c r="G46" s="24"/>
      <c r="H46" s="22"/>
      <c r="I46" s="22"/>
      <c r="J46" s="22"/>
      <c r="K46" s="22"/>
    </row>
    <row r="47" spans="1:20" x14ac:dyDescent="0.2">
      <c r="G47" s="29"/>
    </row>
    <row r="48" spans="1:20" x14ac:dyDescent="0.2">
      <c r="G48" s="29"/>
    </row>
    <row r="49" spans="1:7" x14ac:dyDescent="0.2">
      <c r="G49" s="29"/>
    </row>
    <row r="50" spans="1:7" x14ac:dyDescent="0.2">
      <c r="F50" s="30"/>
      <c r="G50" s="29"/>
    </row>
    <row r="52" spans="1:7" ht="18" x14ac:dyDescent="0.25">
      <c r="A52" s="1"/>
    </row>
    <row r="53" spans="1:7" ht="18" x14ac:dyDescent="0.25">
      <c r="A53" s="1"/>
    </row>
  </sheetData>
  <mergeCells count="1">
    <mergeCell ref="N34:T34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74"/>
  <sheetViews>
    <sheetView topLeftCell="A46" zoomScale="85" zoomScaleNormal="85" workbookViewId="0">
      <selection activeCell="C69" sqref="C69"/>
    </sheetView>
  </sheetViews>
  <sheetFormatPr defaultRowHeight="14.25" x14ac:dyDescent="0.2"/>
  <cols>
    <col min="1" max="1" width="17.125" customWidth="1"/>
  </cols>
  <sheetData>
    <row r="1" spans="1:9" ht="18" x14ac:dyDescent="0.25">
      <c r="A1" s="43" t="s">
        <v>12</v>
      </c>
      <c r="B1" s="38"/>
      <c r="C1" s="39"/>
      <c r="D1" s="39"/>
      <c r="E1" s="39"/>
      <c r="F1" s="39"/>
      <c r="G1" s="39"/>
      <c r="H1" s="39"/>
      <c r="I1" s="39"/>
    </row>
    <row r="2" spans="1:9" ht="18" x14ac:dyDescent="0.25">
      <c r="A2" s="43" t="s">
        <v>226</v>
      </c>
      <c r="B2" s="38"/>
      <c r="C2" s="39"/>
      <c r="D2" s="39"/>
      <c r="E2" s="39"/>
      <c r="F2" s="39"/>
      <c r="G2" s="39"/>
      <c r="H2" s="39"/>
      <c r="I2" s="39"/>
    </row>
    <row r="3" spans="1:9" ht="15" x14ac:dyDescent="0.2">
      <c r="A3" s="38"/>
      <c r="B3" s="38"/>
      <c r="C3" s="39"/>
      <c r="D3" s="39"/>
      <c r="E3" s="39"/>
      <c r="F3" s="39"/>
      <c r="G3" s="39"/>
      <c r="H3" s="39"/>
      <c r="I3" s="39"/>
    </row>
    <row r="4" spans="1:9" ht="15" x14ac:dyDescent="0.2">
      <c r="A4" s="2"/>
      <c r="B4" s="2"/>
    </row>
    <row r="5" spans="1:9" ht="15" x14ac:dyDescent="0.2">
      <c r="A5" s="2"/>
      <c r="B5" s="2"/>
    </row>
    <row r="6" spans="1:9" ht="15" x14ac:dyDescent="0.2">
      <c r="A6" s="2"/>
      <c r="B6" s="2"/>
    </row>
    <row r="7" spans="1:9" ht="15" x14ac:dyDescent="0.2">
      <c r="A7" s="2"/>
      <c r="B7" s="2"/>
    </row>
    <row r="8" spans="1:9" ht="15" x14ac:dyDescent="0.2">
      <c r="A8" s="2"/>
      <c r="B8" s="2"/>
    </row>
    <row r="9" spans="1:9" ht="15" x14ac:dyDescent="0.2">
      <c r="A9" s="2"/>
      <c r="B9" s="2"/>
    </row>
    <row r="10" spans="1:9" ht="15" x14ac:dyDescent="0.2">
      <c r="A10" s="2"/>
      <c r="B10" s="2"/>
      <c r="F10" s="9"/>
    </row>
    <row r="11" spans="1:9" ht="15" x14ac:dyDescent="0.2">
      <c r="A11" s="2"/>
      <c r="B11" s="2"/>
      <c r="F11" s="10"/>
    </row>
    <row r="12" spans="1:9" ht="15" x14ac:dyDescent="0.2">
      <c r="A12" s="2"/>
      <c r="B12" s="2"/>
    </row>
    <row r="13" spans="1:9" ht="15" x14ac:dyDescent="0.2">
      <c r="A13" s="2"/>
      <c r="B13" s="2"/>
    </row>
    <row r="14" spans="1:9" ht="18" x14ac:dyDescent="0.25">
      <c r="A14" s="2"/>
      <c r="B14" s="7"/>
    </row>
    <row r="15" spans="1:9" ht="15" x14ac:dyDescent="0.2">
      <c r="A15" s="2"/>
      <c r="B15" s="2"/>
    </row>
    <row r="16" spans="1:9" ht="15" x14ac:dyDescent="0.2">
      <c r="A16" s="2"/>
      <c r="B16" s="2"/>
    </row>
    <row r="17" spans="1:2" ht="15" x14ac:dyDescent="0.2">
      <c r="A17" s="2"/>
      <c r="B17" s="2"/>
    </row>
    <row r="18" spans="1:2" ht="15" x14ac:dyDescent="0.2">
      <c r="A18" s="2"/>
      <c r="B18" s="2"/>
    </row>
    <row r="19" spans="1:2" ht="15" x14ac:dyDescent="0.2">
      <c r="A19" s="2"/>
      <c r="B19" s="2"/>
    </row>
    <row r="20" spans="1:2" ht="15" x14ac:dyDescent="0.2">
      <c r="A20" s="2"/>
      <c r="B20" s="2"/>
    </row>
    <row r="21" spans="1:2" ht="15" x14ac:dyDescent="0.2">
      <c r="A21" s="2"/>
      <c r="B21" s="2"/>
    </row>
    <row r="22" spans="1:2" ht="15" x14ac:dyDescent="0.2">
      <c r="A22" s="2"/>
      <c r="B22" s="2"/>
    </row>
    <row r="23" spans="1:2" ht="15" x14ac:dyDescent="0.2">
      <c r="A23" s="2"/>
      <c r="B23" s="2"/>
    </row>
    <row r="24" spans="1:2" ht="15" x14ac:dyDescent="0.2">
      <c r="A24" s="2"/>
      <c r="B24" s="2"/>
    </row>
    <row r="25" spans="1:2" ht="15" x14ac:dyDescent="0.2">
      <c r="A25" s="2"/>
      <c r="B25" s="2"/>
    </row>
    <row r="26" spans="1:2" ht="15" x14ac:dyDescent="0.2">
      <c r="A26" s="2"/>
      <c r="B26" s="2"/>
    </row>
    <row r="27" spans="1:2" ht="15" x14ac:dyDescent="0.2">
      <c r="A27" s="2"/>
      <c r="B27" s="2"/>
    </row>
    <row r="28" spans="1:2" ht="15" x14ac:dyDescent="0.2">
      <c r="A28" s="2"/>
      <c r="B28" s="2"/>
    </row>
    <row r="29" spans="1:2" ht="15" x14ac:dyDescent="0.2">
      <c r="A29" s="2"/>
      <c r="B29" s="2"/>
    </row>
    <row r="30" spans="1:2" ht="15" x14ac:dyDescent="0.2">
      <c r="A30" s="2"/>
      <c r="B30" s="2"/>
    </row>
    <row r="31" spans="1:2" ht="15" x14ac:dyDescent="0.2">
      <c r="A31" s="2"/>
      <c r="B31" s="2"/>
    </row>
    <row r="32" spans="1:2" ht="15" x14ac:dyDescent="0.2">
      <c r="A32" s="2"/>
      <c r="B32" s="2"/>
    </row>
    <row r="33" spans="1:11" ht="15" x14ac:dyDescent="0.2">
      <c r="A33" s="2"/>
      <c r="B33" s="2"/>
    </row>
    <row r="34" spans="1:11" ht="15" x14ac:dyDescent="0.2">
      <c r="A34" s="2"/>
      <c r="B34" s="2"/>
    </row>
    <row r="35" spans="1:11" ht="15" x14ac:dyDescent="0.2">
      <c r="A35" s="2"/>
      <c r="B35" s="2"/>
    </row>
    <row r="36" spans="1:11" ht="15" x14ac:dyDescent="0.2">
      <c r="A36" s="2"/>
      <c r="B36" s="2"/>
    </row>
    <row r="37" spans="1:11" ht="15" x14ac:dyDescent="0.2">
      <c r="A37" s="2"/>
      <c r="B37" s="2"/>
    </row>
    <row r="38" spans="1:11" ht="15" x14ac:dyDescent="0.2">
      <c r="A38" s="2"/>
      <c r="B38" s="2"/>
    </row>
    <row r="39" spans="1:11" ht="15" x14ac:dyDescent="0.2">
      <c r="A39" s="2"/>
      <c r="B39" s="2"/>
    </row>
    <row r="40" spans="1:11" ht="15" x14ac:dyDescent="0.2">
      <c r="A40" s="2"/>
      <c r="B40" s="2"/>
    </row>
    <row r="41" spans="1:11" ht="15" x14ac:dyDescent="0.2">
      <c r="A41" s="2"/>
      <c r="B41" s="2"/>
    </row>
    <row r="42" spans="1:11" ht="15" x14ac:dyDescent="0.2">
      <c r="A42" s="2"/>
      <c r="B42" s="2"/>
    </row>
    <row r="43" spans="1:11" ht="15" x14ac:dyDescent="0.2">
      <c r="A43" s="2"/>
      <c r="B43" s="2"/>
    </row>
    <row r="44" spans="1:11" ht="15" x14ac:dyDescent="0.2">
      <c r="A44" s="2"/>
      <c r="B44" s="2"/>
    </row>
    <row r="45" spans="1:11" ht="15" x14ac:dyDescent="0.2">
      <c r="A45" s="2"/>
      <c r="B45" s="2"/>
    </row>
    <row r="46" spans="1:11" ht="15" x14ac:dyDescent="0.2">
      <c r="A46" s="2"/>
      <c r="B46" s="2"/>
    </row>
    <row r="48" spans="1:11" x14ac:dyDescent="0.2">
      <c r="A48" s="21"/>
      <c r="B48" s="21"/>
      <c r="C48" s="21"/>
      <c r="D48" s="21"/>
      <c r="E48" s="21"/>
      <c r="F48" s="21"/>
      <c r="G48" s="21"/>
      <c r="H48" s="190" t="s">
        <v>149</v>
      </c>
      <c r="I48" s="190"/>
      <c r="J48" s="64"/>
      <c r="K48" s="64"/>
    </row>
    <row r="49" spans="1:11" x14ac:dyDescent="0.2">
      <c r="A49" s="21"/>
      <c r="B49" s="21"/>
      <c r="C49" s="21"/>
      <c r="D49" s="21"/>
      <c r="E49" s="21"/>
      <c r="F49" s="21"/>
      <c r="G49" s="21"/>
      <c r="H49" s="190"/>
      <c r="I49" s="190"/>
      <c r="J49" s="64"/>
      <c r="K49" s="64"/>
    </row>
    <row r="50" spans="1:11" ht="15.75" x14ac:dyDescent="0.2">
      <c r="A50" s="85" t="s">
        <v>152</v>
      </c>
      <c r="B50" s="82" t="s">
        <v>150</v>
      </c>
      <c r="C50" s="82" t="s">
        <v>151</v>
      </c>
      <c r="D50" s="82" t="s">
        <v>22</v>
      </c>
      <c r="H50" s="62"/>
      <c r="I50" s="62"/>
      <c r="J50" s="62"/>
      <c r="K50" s="62"/>
    </row>
    <row r="51" spans="1:11" ht="15" x14ac:dyDescent="0.2">
      <c r="A51" s="15"/>
      <c r="B51" s="68"/>
      <c r="C51" s="68"/>
      <c r="D51" s="70"/>
      <c r="H51" s="62"/>
      <c r="I51" s="62"/>
      <c r="J51" s="62"/>
      <c r="K51" s="62"/>
    </row>
    <row r="52" spans="1:11" ht="15.75" x14ac:dyDescent="0.2">
      <c r="A52" s="74" t="s">
        <v>138</v>
      </c>
      <c r="B52" s="73">
        <v>1260</v>
      </c>
      <c r="C52" s="73">
        <v>1194</v>
      </c>
      <c r="D52" s="75">
        <f>SUM(B52:C52)</f>
        <v>2454</v>
      </c>
      <c r="H52" s="62"/>
      <c r="I52" s="62"/>
      <c r="J52" s="62"/>
      <c r="K52" s="62"/>
    </row>
    <row r="53" spans="1:11" ht="15.75" x14ac:dyDescent="0.2">
      <c r="A53" s="74" t="s">
        <v>139</v>
      </c>
      <c r="B53" s="73">
        <v>1555</v>
      </c>
      <c r="C53" s="73">
        <v>1412</v>
      </c>
      <c r="D53" s="75">
        <f t="shared" ref="D53:D62" si="0">SUM(B53:C53)</f>
        <v>2967</v>
      </c>
      <c r="H53" s="62"/>
      <c r="I53" s="62"/>
      <c r="J53" s="62"/>
      <c r="K53" s="62"/>
    </row>
    <row r="54" spans="1:11" ht="15.75" x14ac:dyDescent="0.2">
      <c r="A54" s="74" t="s">
        <v>140</v>
      </c>
      <c r="B54" s="73">
        <v>1149</v>
      </c>
      <c r="C54" s="73">
        <v>1033</v>
      </c>
      <c r="D54" s="75">
        <f t="shared" si="0"/>
        <v>2182</v>
      </c>
      <c r="H54" s="62"/>
      <c r="I54" s="62"/>
      <c r="J54" s="62"/>
      <c r="K54" s="62"/>
    </row>
    <row r="55" spans="1:11" ht="15.75" x14ac:dyDescent="0.2">
      <c r="A55" s="74" t="s">
        <v>141</v>
      </c>
      <c r="B55" s="73">
        <v>1229</v>
      </c>
      <c r="C55" s="73">
        <v>1225</v>
      </c>
      <c r="D55" s="75">
        <f t="shared" si="0"/>
        <v>2454</v>
      </c>
      <c r="H55" s="62"/>
      <c r="I55" s="62"/>
      <c r="J55" s="62"/>
      <c r="K55" s="62"/>
    </row>
    <row r="56" spans="1:11" ht="15.75" x14ac:dyDescent="0.2">
      <c r="A56" s="74" t="s">
        <v>142</v>
      </c>
      <c r="B56" s="73">
        <v>1378</v>
      </c>
      <c r="C56" s="73">
        <v>1396</v>
      </c>
      <c r="D56" s="75">
        <f t="shared" si="0"/>
        <v>2774</v>
      </c>
      <c r="H56" s="62"/>
      <c r="I56" s="62"/>
      <c r="J56" s="62"/>
      <c r="K56" s="62"/>
    </row>
    <row r="57" spans="1:11" ht="15.75" x14ac:dyDescent="0.2">
      <c r="A57" s="74" t="s">
        <v>143</v>
      </c>
      <c r="B57" s="73">
        <v>1923</v>
      </c>
      <c r="C57" s="73">
        <v>1952</v>
      </c>
      <c r="D57" s="75">
        <f t="shared" si="0"/>
        <v>3875</v>
      </c>
      <c r="H57" s="62"/>
      <c r="I57" s="62"/>
      <c r="J57" s="62"/>
      <c r="K57" s="62"/>
    </row>
    <row r="58" spans="1:11" ht="15.75" x14ac:dyDescent="0.2">
      <c r="A58" s="74" t="s">
        <v>144</v>
      </c>
      <c r="B58" s="73">
        <v>1898</v>
      </c>
      <c r="C58" s="73">
        <v>1852</v>
      </c>
      <c r="D58" s="75">
        <f t="shared" si="0"/>
        <v>3750</v>
      </c>
      <c r="H58" s="62"/>
      <c r="I58" s="62"/>
      <c r="J58" s="62"/>
      <c r="K58" s="62"/>
    </row>
    <row r="59" spans="1:11" ht="15.75" x14ac:dyDescent="0.2">
      <c r="A59" s="74" t="s">
        <v>145</v>
      </c>
      <c r="B59" s="73">
        <v>1325</v>
      </c>
      <c r="C59" s="73">
        <v>1348</v>
      </c>
      <c r="D59" s="75">
        <f t="shared" si="0"/>
        <v>2673</v>
      </c>
      <c r="H59" s="62"/>
      <c r="I59" s="62"/>
      <c r="J59" s="62"/>
      <c r="K59" s="62"/>
    </row>
    <row r="60" spans="1:11" ht="15.75" x14ac:dyDescent="0.2">
      <c r="A60" s="74" t="s">
        <v>146</v>
      </c>
      <c r="B60" s="73">
        <v>509</v>
      </c>
      <c r="C60" s="73">
        <v>702</v>
      </c>
      <c r="D60" s="75">
        <f t="shared" si="0"/>
        <v>1211</v>
      </c>
      <c r="H60" s="62"/>
      <c r="I60" s="62"/>
      <c r="J60" s="62"/>
      <c r="K60" s="62"/>
    </row>
    <row r="61" spans="1:11" ht="15.75" x14ac:dyDescent="0.2">
      <c r="A61" s="74" t="s">
        <v>147</v>
      </c>
      <c r="B61" s="73">
        <v>59</v>
      </c>
      <c r="C61" s="73">
        <v>149</v>
      </c>
      <c r="D61" s="75">
        <f t="shared" si="0"/>
        <v>208</v>
      </c>
      <c r="H61" s="62"/>
      <c r="I61" s="62"/>
      <c r="J61" s="62"/>
      <c r="K61" s="62"/>
    </row>
    <row r="62" spans="1:11" ht="15.75" x14ac:dyDescent="0.2">
      <c r="A62" s="74" t="s">
        <v>148</v>
      </c>
      <c r="B62" s="76">
        <v>0</v>
      </c>
      <c r="C62" s="73">
        <v>2</v>
      </c>
      <c r="D62" s="75">
        <f t="shared" si="0"/>
        <v>2</v>
      </c>
      <c r="H62" s="62"/>
      <c r="I62" s="62"/>
      <c r="J62" s="62"/>
      <c r="K62" s="62"/>
    </row>
    <row r="63" spans="1:11" x14ac:dyDescent="0.2">
      <c r="A63" s="15"/>
      <c r="B63" s="15"/>
      <c r="C63" s="15"/>
      <c r="D63" s="15"/>
      <c r="H63" s="62"/>
      <c r="I63" s="62"/>
      <c r="J63" s="62"/>
      <c r="K63" s="62"/>
    </row>
    <row r="64" spans="1:11" ht="15.75" x14ac:dyDescent="0.25">
      <c r="A64" s="82" t="s">
        <v>22</v>
      </c>
      <c r="B64" s="83">
        <f>SUM(B52:B62)</f>
        <v>12285</v>
      </c>
      <c r="C64" s="84">
        <f>SUM(C52:C62)</f>
        <v>12265</v>
      </c>
      <c r="D64" s="84">
        <f>SUM(D52:D63)</f>
        <v>24550</v>
      </c>
      <c r="H64" s="62"/>
      <c r="I64" s="62"/>
      <c r="J64" s="62"/>
      <c r="K64" s="62"/>
    </row>
    <row r="65" spans="8:13" x14ac:dyDescent="0.2">
      <c r="H65" s="62"/>
      <c r="I65" s="62"/>
      <c r="J65" s="62"/>
      <c r="K65" s="62"/>
    </row>
    <row r="66" spans="8:13" x14ac:dyDescent="0.2">
      <c r="H66" s="62"/>
      <c r="I66" s="62"/>
      <c r="J66" s="62"/>
      <c r="K66" s="62"/>
    </row>
    <row r="67" spans="8:13" x14ac:dyDescent="0.2">
      <c r="H67" s="62"/>
      <c r="I67" s="62"/>
      <c r="J67" s="62"/>
      <c r="K67" s="62"/>
      <c r="M67">
        <v>3</v>
      </c>
    </row>
    <row r="68" spans="8:13" x14ac:dyDescent="0.2">
      <c r="H68" s="62"/>
      <c r="I68" s="62"/>
      <c r="J68" s="62"/>
      <c r="K68" s="62"/>
    </row>
    <row r="69" spans="8:13" x14ac:dyDescent="0.2">
      <c r="H69" s="62"/>
      <c r="I69" s="62"/>
      <c r="J69" s="62"/>
      <c r="K69" s="62"/>
    </row>
    <row r="70" spans="8:13" x14ac:dyDescent="0.2">
      <c r="H70" s="62"/>
      <c r="I70" s="62"/>
      <c r="J70" s="62"/>
      <c r="K70" s="62"/>
    </row>
    <row r="71" spans="8:13" x14ac:dyDescent="0.2">
      <c r="H71" s="62"/>
      <c r="I71" s="62"/>
      <c r="J71" s="62"/>
      <c r="K71" s="62"/>
    </row>
    <row r="72" spans="8:13" x14ac:dyDescent="0.2">
      <c r="H72" s="62"/>
      <c r="I72" s="62"/>
      <c r="J72" s="62"/>
      <c r="K72" s="62"/>
    </row>
    <row r="73" spans="8:13" x14ac:dyDescent="0.2">
      <c r="H73" s="62"/>
      <c r="I73" s="62"/>
      <c r="J73" s="62"/>
      <c r="K73" s="62"/>
    </row>
    <row r="74" spans="8:13" x14ac:dyDescent="0.2">
      <c r="H74" s="62"/>
      <c r="I74" s="62"/>
      <c r="J74" s="62"/>
      <c r="K74" s="62"/>
    </row>
  </sheetData>
  <mergeCells count="1">
    <mergeCell ref="H48:I49"/>
  </mergeCells>
  <pageMargins left="1.1023622047244095" right="0.31496062992125984" top="0.74803149606299213" bottom="0.74803149606299213" header="0.31496062992125984" footer="0.31496062992125984"/>
  <pageSetup paperSize="0" scale="88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0"/>
  <sheetViews>
    <sheetView zoomScale="80" zoomScaleNormal="80" workbookViewId="0">
      <selection activeCell="N24" sqref="N24"/>
    </sheetView>
  </sheetViews>
  <sheetFormatPr defaultRowHeight="14.25" x14ac:dyDescent="0.2"/>
  <cols>
    <col min="1" max="1" width="14.5" customWidth="1"/>
    <col min="2" max="4" width="7.25" style="25" customWidth="1"/>
    <col min="5" max="5" width="1.375" style="25" customWidth="1"/>
    <col min="6" max="6" width="5" style="25" customWidth="1"/>
    <col min="7" max="7" width="1.375" style="25" customWidth="1"/>
    <col min="8" max="8" width="14.375" style="25" customWidth="1"/>
    <col min="9" max="11" width="7.25" style="25" customWidth="1"/>
    <col min="12" max="12" width="1.375" customWidth="1"/>
    <col min="13" max="13" width="4.875" customWidth="1"/>
  </cols>
  <sheetData>
    <row r="1" spans="1:14" ht="18" x14ac:dyDescent="0.25">
      <c r="A1" s="43" t="s">
        <v>13</v>
      </c>
      <c r="B1" s="44"/>
      <c r="C1" s="44"/>
      <c r="D1" s="44"/>
      <c r="E1" s="44"/>
      <c r="F1" s="44"/>
      <c r="G1" s="44"/>
      <c r="H1" s="44"/>
      <c r="I1" s="44"/>
      <c r="J1" s="44"/>
      <c r="K1" s="44"/>
    </row>
    <row r="2" spans="1:14" ht="18" x14ac:dyDescent="0.25">
      <c r="A2" s="43" t="s">
        <v>227</v>
      </c>
      <c r="B2" s="44"/>
      <c r="C2" s="44"/>
      <c r="D2" s="44"/>
      <c r="E2" s="44"/>
      <c r="F2" s="44"/>
      <c r="G2" s="44"/>
      <c r="H2" s="44"/>
      <c r="I2" s="44"/>
      <c r="J2" s="44"/>
      <c r="K2" s="44"/>
    </row>
    <row r="5" spans="1:14" ht="15" x14ac:dyDescent="0.2">
      <c r="A5" s="46" t="s">
        <v>197</v>
      </c>
      <c r="B5" s="46"/>
      <c r="C5" s="46"/>
      <c r="D5" s="46"/>
      <c r="E5" s="22"/>
      <c r="F5" s="24"/>
      <c r="G5" s="24"/>
      <c r="H5" s="44" t="s">
        <v>228</v>
      </c>
      <c r="I5" s="44"/>
      <c r="J5" s="44"/>
      <c r="K5" s="44"/>
      <c r="M5" s="21"/>
    </row>
    <row r="6" spans="1:14" ht="15" x14ac:dyDescent="0.2">
      <c r="A6" s="22"/>
      <c r="B6" s="22"/>
      <c r="C6" s="22"/>
      <c r="D6" s="22"/>
      <c r="E6" s="22"/>
      <c r="F6" s="24"/>
      <c r="G6" s="24"/>
      <c r="M6" s="21"/>
    </row>
    <row r="7" spans="1:14" ht="15" x14ac:dyDescent="0.2">
      <c r="A7" s="79"/>
      <c r="B7" s="80" t="s">
        <v>7</v>
      </c>
      <c r="C7" s="80" t="s">
        <v>8</v>
      </c>
      <c r="D7" s="80" t="s">
        <v>9</v>
      </c>
      <c r="E7" s="23"/>
      <c r="F7" s="24"/>
      <c r="G7" s="24"/>
      <c r="H7" s="81"/>
      <c r="I7" s="81" t="s">
        <v>194</v>
      </c>
      <c r="J7" s="81" t="s">
        <v>195</v>
      </c>
      <c r="K7" s="81" t="s">
        <v>196</v>
      </c>
      <c r="M7" s="21"/>
    </row>
    <row r="8" spans="1:14" ht="15" x14ac:dyDescent="0.2">
      <c r="A8" s="22"/>
      <c r="B8" s="22"/>
      <c r="C8" s="22"/>
      <c r="D8" s="22"/>
      <c r="E8" s="22"/>
      <c r="F8" s="24"/>
      <c r="G8" s="24"/>
      <c r="M8" s="21"/>
    </row>
    <row r="9" spans="1:14" ht="15" x14ac:dyDescent="0.2">
      <c r="A9" s="50" t="s">
        <v>14</v>
      </c>
      <c r="B9" s="71">
        <v>6275</v>
      </c>
      <c r="C9" s="71">
        <v>6681</v>
      </c>
      <c r="D9" s="50">
        <f>B9+C9</f>
        <v>12956</v>
      </c>
      <c r="E9" s="22"/>
      <c r="F9" s="24"/>
      <c r="G9" s="24"/>
      <c r="H9" s="50" t="s">
        <v>14</v>
      </c>
      <c r="I9" s="71">
        <v>6362</v>
      </c>
      <c r="J9" s="71">
        <v>6745</v>
      </c>
      <c r="K9" s="71">
        <f t="shared" ref="K9:K16" si="0">SUM(I9:J9)</f>
        <v>13107</v>
      </c>
      <c r="M9" s="21"/>
    </row>
    <row r="10" spans="1:14" ht="15" x14ac:dyDescent="0.2">
      <c r="A10" s="50" t="s">
        <v>15</v>
      </c>
      <c r="B10" s="71">
        <v>1398</v>
      </c>
      <c r="C10" s="71">
        <v>1297</v>
      </c>
      <c r="D10" s="50">
        <f t="shared" ref="D10:D16" si="1">B10+C10</f>
        <v>2695</v>
      </c>
      <c r="E10" s="22"/>
      <c r="F10" s="24"/>
      <c r="G10" s="24"/>
      <c r="H10" s="50" t="s">
        <v>15</v>
      </c>
      <c r="I10" s="71">
        <v>1392</v>
      </c>
      <c r="J10" s="71">
        <v>1308</v>
      </c>
      <c r="K10" s="71">
        <f t="shared" si="0"/>
        <v>2700</v>
      </c>
      <c r="M10" s="21"/>
    </row>
    <row r="11" spans="1:14" ht="15" x14ac:dyDescent="0.2">
      <c r="A11" s="50" t="s">
        <v>16</v>
      </c>
      <c r="B11" s="71">
        <v>1283</v>
      </c>
      <c r="C11" s="71">
        <v>1220</v>
      </c>
      <c r="D11" s="50">
        <f t="shared" si="1"/>
        <v>2503</v>
      </c>
      <c r="E11" s="22"/>
      <c r="F11" s="24"/>
      <c r="G11" s="24"/>
      <c r="H11" s="50" t="s">
        <v>16</v>
      </c>
      <c r="I11" s="71">
        <v>1281</v>
      </c>
      <c r="J11" s="71">
        <v>1206</v>
      </c>
      <c r="K11" s="71">
        <f t="shared" si="0"/>
        <v>2487</v>
      </c>
      <c r="M11" s="21"/>
    </row>
    <row r="12" spans="1:14" ht="15" x14ac:dyDescent="0.2">
      <c r="A12" s="50" t="s">
        <v>17</v>
      </c>
      <c r="B12" s="71">
        <v>1583</v>
      </c>
      <c r="C12" s="71">
        <v>1435</v>
      </c>
      <c r="D12" s="50">
        <f t="shared" si="1"/>
        <v>3018</v>
      </c>
      <c r="E12" s="22"/>
      <c r="F12" s="24"/>
      <c r="G12" s="24"/>
      <c r="H12" s="50" t="s">
        <v>17</v>
      </c>
      <c r="I12" s="71">
        <v>1562</v>
      </c>
      <c r="J12" s="71">
        <v>1418</v>
      </c>
      <c r="K12" s="71">
        <f t="shared" si="0"/>
        <v>2980</v>
      </c>
      <c r="M12" s="29"/>
    </row>
    <row r="13" spans="1:14" ht="15" x14ac:dyDescent="0.2">
      <c r="A13" s="50" t="s">
        <v>18</v>
      </c>
      <c r="B13" s="71">
        <v>762</v>
      </c>
      <c r="C13" s="71">
        <v>739</v>
      </c>
      <c r="D13" s="50">
        <f t="shared" si="1"/>
        <v>1501</v>
      </c>
      <c r="E13" s="22"/>
      <c r="F13" s="24"/>
      <c r="G13" s="24"/>
      <c r="H13" s="50" t="s">
        <v>18</v>
      </c>
      <c r="I13" s="71">
        <v>778</v>
      </c>
      <c r="J13" s="71">
        <v>731</v>
      </c>
      <c r="K13" s="71">
        <f t="shared" si="0"/>
        <v>1509</v>
      </c>
      <c r="M13" s="21"/>
      <c r="N13" s="22"/>
    </row>
    <row r="14" spans="1:14" ht="15" x14ac:dyDescent="0.2">
      <c r="A14" s="50" t="s">
        <v>19</v>
      </c>
      <c r="B14" s="71">
        <v>370</v>
      </c>
      <c r="C14" s="71">
        <v>342</v>
      </c>
      <c r="D14" s="50">
        <f t="shared" si="1"/>
        <v>712</v>
      </c>
      <c r="E14" s="22"/>
      <c r="F14" s="24"/>
      <c r="G14" s="24"/>
      <c r="H14" s="50" t="s">
        <v>19</v>
      </c>
      <c r="I14" s="71">
        <v>370</v>
      </c>
      <c r="J14" s="71">
        <v>332</v>
      </c>
      <c r="K14" s="71">
        <f t="shared" si="0"/>
        <v>702</v>
      </c>
      <c r="M14" s="21"/>
    </row>
    <row r="15" spans="1:14" ht="15" x14ac:dyDescent="0.2">
      <c r="A15" s="50" t="s">
        <v>20</v>
      </c>
      <c r="B15" s="71">
        <v>373</v>
      </c>
      <c r="C15" s="71">
        <v>345</v>
      </c>
      <c r="D15" s="50">
        <f t="shared" si="1"/>
        <v>718</v>
      </c>
      <c r="E15" s="22"/>
      <c r="F15" s="24"/>
      <c r="G15" s="24"/>
      <c r="H15" s="50" t="s">
        <v>20</v>
      </c>
      <c r="I15" s="71">
        <v>395</v>
      </c>
      <c r="J15" s="71">
        <v>364</v>
      </c>
      <c r="K15" s="71">
        <f t="shared" si="0"/>
        <v>759</v>
      </c>
      <c r="M15" s="21"/>
    </row>
    <row r="16" spans="1:14" ht="15" x14ac:dyDescent="0.2">
      <c r="A16" s="50" t="s">
        <v>21</v>
      </c>
      <c r="B16" s="71">
        <v>149</v>
      </c>
      <c r="C16" s="71">
        <v>165</v>
      </c>
      <c r="D16" s="50">
        <f t="shared" si="1"/>
        <v>314</v>
      </c>
      <c r="E16" s="22"/>
      <c r="F16" s="24"/>
      <c r="G16" s="24"/>
      <c r="H16" s="50" t="s">
        <v>21</v>
      </c>
      <c r="I16" s="71">
        <v>146</v>
      </c>
      <c r="J16" s="71">
        <v>160</v>
      </c>
      <c r="K16" s="71">
        <f t="shared" si="0"/>
        <v>306</v>
      </c>
      <c r="M16" s="21"/>
    </row>
    <row r="17" spans="1:13" ht="15" x14ac:dyDescent="0.2">
      <c r="A17" s="22"/>
      <c r="B17" s="22"/>
      <c r="C17" s="22"/>
      <c r="D17" s="22"/>
      <c r="E17" s="22"/>
      <c r="F17" s="24"/>
      <c r="G17" s="24"/>
      <c r="M17" s="21"/>
    </row>
    <row r="18" spans="1:13" ht="15" x14ac:dyDescent="0.2">
      <c r="A18" s="79" t="s">
        <v>22</v>
      </c>
      <c r="B18" s="79">
        <f>SUM(B9:B16)</f>
        <v>12193</v>
      </c>
      <c r="C18" s="79">
        <f>SUM(C9:C16)</f>
        <v>12224</v>
      </c>
      <c r="D18" s="79">
        <f>B18+C18</f>
        <v>24417</v>
      </c>
      <c r="E18" s="22"/>
      <c r="F18" s="24"/>
      <c r="G18" s="24"/>
      <c r="H18" s="81" t="s">
        <v>22</v>
      </c>
      <c r="I18" s="81">
        <f>SUM(I9:I17)</f>
        <v>12286</v>
      </c>
      <c r="J18" s="81">
        <f>SUM(J9:J17)</f>
        <v>12264</v>
      </c>
      <c r="K18" s="81">
        <f>SUM(K9:K17)</f>
        <v>24550</v>
      </c>
      <c r="M18" s="21"/>
    </row>
    <row r="20" spans="1:13" ht="18" x14ac:dyDescent="0.25">
      <c r="A20" s="43" t="s">
        <v>23</v>
      </c>
      <c r="B20" s="44"/>
      <c r="C20" s="44"/>
      <c r="D20" s="44"/>
      <c r="E20" s="44"/>
      <c r="F20" s="44"/>
      <c r="G20" s="44"/>
      <c r="H20" s="44"/>
      <c r="I20" s="44"/>
    </row>
    <row r="21" spans="1:13" ht="18" x14ac:dyDescent="0.25">
      <c r="A21" s="43" t="s">
        <v>229</v>
      </c>
      <c r="B21" s="44"/>
      <c r="C21" s="44"/>
      <c r="D21" s="44"/>
      <c r="E21" s="44"/>
      <c r="F21" s="44"/>
      <c r="G21" s="44"/>
      <c r="H21" s="44"/>
      <c r="I21" s="44"/>
    </row>
    <row r="48" spans="11:11" x14ac:dyDescent="0.2">
      <c r="K48" s="25">
        <v>4</v>
      </c>
    </row>
    <row r="50" spans="6:6" x14ac:dyDescent="0.2">
      <c r="F50" s="30"/>
    </row>
  </sheetData>
  <pageMargins left="0.7" right="0.7" top="0.75" bottom="0.75" header="0.3" footer="0.3"/>
  <pageSetup paperSize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Y61"/>
  <sheetViews>
    <sheetView topLeftCell="AZ1" workbookViewId="0">
      <selection activeCell="BA26" sqref="BA26"/>
    </sheetView>
  </sheetViews>
  <sheetFormatPr defaultRowHeight="14.25" x14ac:dyDescent="0.2"/>
  <cols>
    <col min="1" max="5" width="11.25" customWidth="1"/>
    <col min="6" max="6" width="6" customWidth="1"/>
    <col min="7" max="11" width="11.25" customWidth="1"/>
  </cols>
  <sheetData>
    <row r="1" spans="1:76" ht="18" x14ac:dyDescent="0.25">
      <c r="A1" s="43" t="s">
        <v>24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21"/>
      <c r="M1" s="39" t="s">
        <v>230</v>
      </c>
      <c r="N1" s="39"/>
      <c r="O1" s="39"/>
      <c r="P1" s="39"/>
      <c r="Q1" s="39"/>
      <c r="R1" s="39"/>
      <c r="S1" s="39"/>
      <c r="T1" s="21"/>
      <c r="U1" s="39" t="s">
        <v>231</v>
      </c>
      <c r="V1" s="39"/>
      <c r="W1" s="39"/>
      <c r="X1" s="39"/>
      <c r="Y1" s="39"/>
      <c r="Z1" s="39"/>
      <c r="AA1" s="39"/>
      <c r="AB1" s="21"/>
      <c r="AC1" s="39" t="s">
        <v>232</v>
      </c>
      <c r="AD1" s="39"/>
      <c r="AE1" s="39"/>
      <c r="AF1" s="39"/>
      <c r="AG1" s="39"/>
      <c r="AH1" s="39"/>
      <c r="AI1" s="39"/>
      <c r="AJ1" s="21"/>
      <c r="AK1" s="39" t="s">
        <v>233</v>
      </c>
      <c r="AL1" s="39"/>
      <c r="AM1" s="39"/>
      <c r="AN1" s="39"/>
      <c r="AO1" s="39"/>
      <c r="AP1" s="39"/>
      <c r="AQ1" s="39"/>
      <c r="AR1" s="21"/>
      <c r="AS1" s="39" t="s">
        <v>234</v>
      </c>
      <c r="AT1" s="39"/>
      <c r="AU1" s="39"/>
      <c r="AV1" s="39"/>
      <c r="AW1" s="39"/>
      <c r="AX1" s="39"/>
      <c r="AY1" s="39"/>
      <c r="AZ1" s="21"/>
      <c r="BA1" s="39" t="s">
        <v>235</v>
      </c>
      <c r="BB1" s="39"/>
      <c r="BC1" s="39"/>
      <c r="BD1" s="39"/>
      <c r="BE1" s="39"/>
      <c r="BF1" s="39"/>
      <c r="BG1" s="39"/>
      <c r="BH1" s="21"/>
      <c r="BI1" s="39" t="s">
        <v>236</v>
      </c>
      <c r="BJ1" s="39"/>
      <c r="BK1" s="39"/>
      <c r="BL1" s="39"/>
      <c r="BM1" s="39"/>
      <c r="BN1" s="39"/>
      <c r="BO1" s="39"/>
      <c r="BP1" s="21"/>
      <c r="BQ1" s="39" t="s">
        <v>237</v>
      </c>
      <c r="BR1" s="39"/>
      <c r="BS1" s="39"/>
      <c r="BT1" s="39"/>
      <c r="BU1" s="39"/>
      <c r="BV1" s="39"/>
      <c r="BW1" s="39"/>
      <c r="BX1" s="21"/>
    </row>
    <row r="2" spans="1:76" ht="18" x14ac:dyDescent="0.25">
      <c r="A2" s="43" t="s">
        <v>238</v>
      </c>
      <c r="B2" s="39"/>
      <c r="C2" s="39"/>
      <c r="D2" s="39"/>
      <c r="E2" s="39"/>
      <c r="F2" s="39"/>
      <c r="G2" s="39"/>
      <c r="H2" s="39"/>
      <c r="I2" s="39"/>
      <c r="J2" s="39"/>
      <c r="K2" s="39"/>
      <c r="L2" s="21"/>
      <c r="T2" s="21"/>
      <c r="AB2" s="21"/>
      <c r="AJ2" s="21"/>
      <c r="AR2" s="21"/>
      <c r="AZ2" s="21"/>
      <c r="BH2" s="21"/>
      <c r="BP2" s="21"/>
    </row>
    <row r="3" spans="1:76" x14ac:dyDescent="0.2">
      <c r="A3" t="s">
        <v>0</v>
      </c>
      <c r="F3" s="39"/>
      <c r="L3" s="21"/>
      <c r="M3" s="65" t="s">
        <v>6</v>
      </c>
      <c r="N3" s="67" t="s">
        <v>7</v>
      </c>
      <c r="O3" s="67" t="s">
        <v>8</v>
      </c>
      <c r="P3" s="67" t="s">
        <v>9</v>
      </c>
      <c r="Q3" s="67" t="s">
        <v>25</v>
      </c>
      <c r="R3" s="67" t="s">
        <v>26</v>
      </c>
      <c r="S3" s="67" t="s">
        <v>27</v>
      </c>
      <c r="T3" s="21"/>
      <c r="U3" s="65" t="s">
        <v>6</v>
      </c>
      <c r="V3" s="67" t="s">
        <v>7</v>
      </c>
      <c r="W3" s="67" t="s">
        <v>8</v>
      </c>
      <c r="X3" s="67" t="s">
        <v>9</v>
      </c>
      <c r="Y3" s="67" t="s">
        <v>25</v>
      </c>
      <c r="Z3" s="67" t="s">
        <v>26</v>
      </c>
      <c r="AA3" s="67" t="s">
        <v>27</v>
      </c>
      <c r="AB3" s="21"/>
      <c r="AC3" s="65" t="s">
        <v>6</v>
      </c>
      <c r="AD3" s="67" t="s">
        <v>7</v>
      </c>
      <c r="AE3" s="67" t="s">
        <v>8</v>
      </c>
      <c r="AF3" s="67" t="s">
        <v>9</v>
      </c>
      <c r="AG3" s="67" t="s">
        <v>25</v>
      </c>
      <c r="AH3" s="67" t="s">
        <v>26</v>
      </c>
      <c r="AI3" s="67" t="s">
        <v>27</v>
      </c>
      <c r="AJ3" s="21"/>
      <c r="AK3" s="65" t="s">
        <v>6</v>
      </c>
      <c r="AL3" s="67" t="s">
        <v>7</v>
      </c>
      <c r="AM3" s="67" t="s">
        <v>8</v>
      </c>
      <c r="AN3" s="67" t="s">
        <v>9</v>
      </c>
      <c r="AO3" s="67" t="s">
        <v>25</v>
      </c>
      <c r="AP3" s="67" t="s">
        <v>26</v>
      </c>
      <c r="AQ3" s="67" t="s">
        <v>27</v>
      </c>
      <c r="AR3" s="21"/>
      <c r="AS3" s="65" t="s">
        <v>6</v>
      </c>
      <c r="AT3" s="67" t="s">
        <v>7</v>
      </c>
      <c r="AU3" s="67" t="s">
        <v>8</v>
      </c>
      <c r="AV3" s="67" t="s">
        <v>9</v>
      </c>
      <c r="AW3" s="67" t="s">
        <v>25</v>
      </c>
      <c r="AX3" s="67" t="s">
        <v>26</v>
      </c>
      <c r="AY3" s="67" t="s">
        <v>27</v>
      </c>
      <c r="AZ3" s="21"/>
      <c r="BA3" s="65" t="s">
        <v>6</v>
      </c>
      <c r="BB3" s="67" t="s">
        <v>7</v>
      </c>
      <c r="BC3" s="67" t="s">
        <v>8</v>
      </c>
      <c r="BD3" s="67" t="s">
        <v>9</v>
      </c>
      <c r="BE3" s="67" t="s">
        <v>25</v>
      </c>
      <c r="BF3" s="67" t="s">
        <v>26</v>
      </c>
      <c r="BG3" s="67" t="s">
        <v>27</v>
      </c>
      <c r="BH3" s="21"/>
      <c r="BI3" s="65" t="s">
        <v>6</v>
      </c>
      <c r="BJ3" s="67" t="s">
        <v>7</v>
      </c>
      <c r="BK3" s="67" t="s">
        <v>8</v>
      </c>
      <c r="BL3" s="67" t="s">
        <v>9</v>
      </c>
      <c r="BM3" s="67" t="s">
        <v>25</v>
      </c>
      <c r="BN3" s="67" t="s">
        <v>26</v>
      </c>
      <c r="BO3" s="67" t="s">
        <v>27</v>
      </c>
      <c r="BP3" s="21"/>
      <c r="BQ3" s="65" t="s">
        <v>6</v>
      </c>
      <c r="BR3" s="67" t="s">
        <v>7</v>
      </c>
      <c r="BS3" s="67" t="s">
        <v>8</v>
      </c>
      <c r="BT3" s="67" t="s">
        <v>9</v>
      </c>
      <c r="BU3" s="67" t="s">
        <v>25</v>
      </c>
      <c r="BV3" s="67" t="s">
        <v>26</v>
      </c>
      <c r="BW3" s="67" t="s">
        <v>27</v>
      </c>
      <c r="BX3" s="21"/>
    </row>
    <row r="4" spans="1:76" x14ac:dyDescent="0.2">
      <c r="F4" s="39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</row>
    <row r="5" spans="1:76" x14ac:dyDescent="0.2">
      <c r="F5" s="39"/>
      <c r="L5" s="21"/>
      <c r="M5" s="49" t="s">
        <v>97</v>
      </c>
      <c r="N5" s="49">
        <v>306</v>
      </c>
      <c r="O5" s="49">
        <v>310</v>
      </c>
      <c r="P5" s="49">
        <f t="shared" ref="P5:P24" si="0">SUM(N5:O5)</f>
        <v>616</v>
      </c>
      <c r="Q5" s="49">
        <f>N5/P$26*100</f>
        <v>2.3346303501945527</v>
      </c>
      <c r="R5" s="49">
        <f>O5/P$26*100</f>
        <v>2.3651483939879454</v>
      </c>
      <c r="S5" s="49">
        <f>Q5+R5</f>
        <v>4.6997787441824981</v>
      </c>
      <c r="T5" s="21"/>
      <c r="U5" s="49" t="s">
        <v>97</v>
      </c>
      <c r="V5" s="49">
        <v>65</v>
      </c>
      <c r="W5" s="49">
        <v>54</v>
      </c>
      <c r="X5" s="49">
        <f>SUM(V5:W5)</f>
        <v>119</v>
      </c>
      <c r="Y5" s="49">
        <f>V5/X$26*100</f>
        <v>2.4074074074074074</v>
      </c>
      <c r="Z5" s="49">
        <f>W5/X$26*100</f>
        <v>2</v>
      </c>
      <c r="AA5" s="49">
        <f>Y5+Z5</f>
        <v>4.4074074074074074</v>
      </c>
      <c r="AB5" s="21"/>
      <c r="AC5" s="49" t="s">
        <v>97</v>
      </c>
      <c r="AD5" s="49">
        <v>79</v>
      </c>
      <c r="AE5" s="49">
        <v>67</v>
      </c>
      <c r="AF5" s="49">
        <f>SUM(AD5:AE5)</f>
        <v>146</v>
      </c>
      <c r="AG5" s="49">
        <f>AD5/AF$26*100</f>
        <v>3.1765178930438278</v>
      </c>
      <c r="AH5" s="49">
        <f>AE5/AF$26*100</f>
        <v>2.6940088459991958</v>
      </c>
      <c r="AI5" s="49">
        <f>AG5+AH5</f>
        <v>5.870526739043024</v>
      </c>
      <c r="AJ5" s="21"/>
      <c r="AK5" s="49" t="s">
        <v>97</v>
      </c>
      <c r="AL5" s="49">
        <v>61</v>
      </c>
      <c r="AM5" s="49">
        <v>47</v>
      </c>
      <c r="AN5" s="49">
        <f>SUM(AL5:AM5)</f>
        <v>108</v>
      </c>
      <c r="AO5" s="49">
        <f>AL5/AN$26*100</f>
        <v>2.0469798657718119</v>
      </c>
      <c r="AP5" s="49">
        <f>AM5/AN$26*100</f>
        <v>1.5771812080536913</v>
      </c>
      <c r="AQ5" s="49">
        <f>AO5+AP5</f>
        <v>3.624161073825503</v>
      </c>
      <c r="AR5" s="21"/>
      <c r="AS5" s="49" t="s">
        <v>97</v>
      </c>
      <c r="AT5" s="49">
        <v>30</v>
      </c>
      <c r="AU5" s="49">
        <v>32</v>
      </c>
      <c r="AV5" s="49">
        <f>SUM(AT5:AU5)</f>
        <v>62</v>
      </c>
      <c r="AW5" s="49">
        <f>AT5/AV$26*100</f>
        <v>1.9880715705765408</v>
      </c>
      <c r="AX5" s="49">
        <f>AU5/AV$26*100</f>
        <v>2.1206096752816435</v>
      </c>
      <c r="AY5" s="49">
        <f>AW5+AX5</f>
        <v>4.1086812458581843</v>
      </c>
      <c r="AZ5" s="21"/>
      <c r="BA5" s="49" t="s">
        <v>97</v>
      </c>
      <c r="BB5" s="49">
        <v>28</v>
      </c>
      <c r="BC5" s="49">
        <v>20</v>
      </c>
      <c r="BD5" s="49">
        <f>SUM(BB5:BC5)</f>
        <v>48</v>
      </c>
      <c r="BE5" s="49">
        <f>BB5/BD$26*100</f>
        <v>3.9886039886039883</v>
      </c>
      <c r="BF5" s="49">
        <f>BC5/BD$26*100</f>
        <v>2.8490028490028489</v>
      </c>
      <c r="BG5" s="49">
        <f>BE5+BF5</f>
        <v>6.8376068376068373</v>
      </c>
      <c r="BH5" s="21"/>
      <c r="BI5" s="49" t="s">
        <v>97</v>
      </c>
      <c r="BJ5" s="49">
        <v>5</v>
      </c>
      <c r="BK5" s="49">
        <v>9</v>
      </c>
      <c r="BL5" s="49">
        <f>SUM(BJ5:BK5)</f>
        <v>14</v>
      </c>
      <c r="BM5" s="49">
        <f>BJ5/BL$26*100</f>
        <v>1.6339869281045754</v>
      </c>
      <c r="BN5" s="49">
        <f>BK5/BL$26*100</f>
        <v>2.9411764705882351</v>
      </c>
      <c r="BO5" s="49">
        <f>BM5+BN5</f>
        <v>4.5751633986928102</v>
      </c>
      <c r="BP5" s="21"/>
      <c r="BQ5" s="49" t="s">
        <v>97</v>
      </c>
      <c r="BR5" s="49">
        <v>15</v>
      </c>
      <c r="BS5" s="49">
        <v>17</v>
      </c>
      <c r="BT5" s="49">
        <f>SUM(BR5:BS5)</f>
        <v>32</v>
      </c>
      <c r="BU5" s="49">
        <f>BR5/BT$26*100</f>
        <v>1.9762845849802373</v>
      </c>
      <c r="BV5" s="49">
        <f>BS5/BT$26*100</f>
        <v>2.2397891963109355</v>
      </c>
      <c r="BW5" s="49">
        <f>BU5+BV5</f>
        <v>4.2160737812911728</v>
      </c>
      <c r="BX5" s="21"/>
    </row>
    <row r="6" spans="1:76" x14ac:dyDescent="0.2">
      <c r="F6" s="39"/>
      <c r="L6" s="21"/>
      <c r="M6" s="104" t="s">
        <v>98</v>
      </c>
      <c r="N6" s="49">
        <v>342</v>
      </c>
      <c r="O6" s="49">
        <v>335</v>
      </c>
      <c r="P6" s="49">
        <f t="shared" si="0"/>
        <v>677</v>
      </c>
      <c r="Q6" s="49">
        <f t="shared" ref="Q6:Q24" si="1">N6/P$26*100</f>
        <v>2.6092927443350882</v>
      </c>
      <c r="R6" s="49">
        <f t="shared" ref="R6:R24" si="2">O6/P$26*100</f>
        <v>2.5558861676966504</v>
      </c>
      <c r="S6" s="49">
        <f t="shared" ref="S6:S24" si="3">Q6+R6</f>
        <v>5.1651789120317382</v>
      </c>
      <c r="T6" s="21"/>
      <c r="U6" s="104" t="s">
        <v>98</v>
      </c>
      <c r="V6" s="49">
        <v>79</v>
      </c>
      <c r="W6" s="49">
        <v>65</v>
      </c>
      <c r="X6" s="49">
        <f t="shared" ref="X6:X24" si="4">SUM(V6:W6)</f>
        <v>144</v>
      </c>
      <c r="Y6" s="49">
        <f t="shared" ref="Y6:Y24" si="5">V6/X$26*100</f>
        <v>2.925925925925926</v>
      </c>
      <c r="Z6" s="49">
        <f t="shared" ref="Z6:Z24" si="6">W6/X$26*100</f>
        <v>2.4074074074074074</v>
      </c>
      <c r="AA6" s="49">
        <f t="shared" ref="AA6:AA24" si="7">Y6+Z6</f>
        <v>5.3333333333333339</v>
      </c>
      <c r="AB6" s="21"/>
      <c r="AC6" s="104" t="s">
        <v>98</v>
      </c>
      <c r="AD6" s="49">
        <v>81</v>
      </c>
      <c r="AE6" s="49">
        <v>79</v>
      </c>
      <c r="AF6" s="49">
        <f t="shared" ref="AF6:AF24" si="8">SUM(AD6:AE6)</f>
        <v>160</v>
      </c>
      <c r="AG6" s="49">
        <f t="shared" ref="AG6:AG24" si="9">AD6/AF$26*100</f>
        <v>3.2569360675512664</v>
      </c>
      <c r="AH6" s="49">
        <f t="shared" ref="AH6:AH24" si="10">AE6/AF$26*100</f>
        <v>3.1765178930438278</v>
      </c>
      <c r="AI6" s="49">
        <f t="shared" ref="AI6:AI24" si="11">AG6+AH6</f>
        <v>6.4334539605950942</v>
      </c>
      <c r="AJ6" s="21"/>
      <c r="AK6" s="104" t="s">
        <v>98</v>
      </c>
      <c r="AL6" s="49">
        <v>84</v>
      </c>
      <c r="AM6" s="49">
        <v>71</v>
      </c>
      <c r="AN6" s="49">
        <f t="shared" ref="AN6:AN24" si="12">SUM(AL6:AM6)</f>
        <v>155</v>
      </c>
      <c r="AO6" s="49">
        <f t="shared" ref="AO6:AO24" si="13">AL6/AN$26*100</f>
        <v>2.8187919463087248</v>
      </c>
      <c r="AP6" s="49">
        <f t="shared" ref="AP6:AP24" si="14">AM6/AN$26*100</f>
        <v>2.3825503355704698</v>
      </c>
      <c r="AQ6" s="49">
        <f t="shared" ref="AQ6:AQ24" si="15">AO6+AP6</f>
        <v>5.2013422818791941</v>
      </c>
      <c r="AR6" s="21"/>
      <c r="AS6" s="104" t="s">
        <v>98</v>
      </c>
      <c r="AT6" s="49">
        <v>43</v>
      </c>
      <c r="AU6" s="49">
        <v>38</v>
      </c>
      <c r="AV6" s="49">
        <f t="shared" ref="AV6:AV24" si="16">SUM(AT6:AU6)</f>
        <v>81</v>
      </c>
      <c r="AW6" s="49">
        <f t="shared" ref="AW6:AW26" si="17">AT6/AV$26*100</f>
        <v>2.8495692511597084</v>
      </c>
      <c r="AX6" s="49">
        <f t="shared" ref="AX6:AX26" si="18">AU6/AV$26*100</f>
        <v>2.5182239893969514</v>
      </c>
      <c r="AY6" s="49">
        <f t="shared" ref="AY6:AY26" si="19">AW6+AX6</f>
        <v>5.3677932405566597</v>
      </c>
      <c r="AZ6" s="21"/>
      <c r="BA6" s="104" t="s">
        <v>98</v>
      </c>
      <c r="BB6" s="49">
        <v>26</v>
      </c>
      <c r="BC6" s="49">
        <v>18</v>
      </c>
      <c r="BD6" s="49">
        <f t="shared" ref="BD6:BD24" si="20">SUM(BB6:BC6)</f>
        <v>44</v>
      </c>
      <c r="BE6" s="49">
        <f t="shared" ref="BE6:BE24" si="21">BB6/BD$26*100</f>
        <v>3.7037037037037033</v>
      </c>
      <c r="BF6" s="49">
        <f t="shared" ref="BF6:BF24" si="22">BC6/BD$26*100</f>
        <v>2.5641025641025639</v>
      </c>
      <c r="BG6" s="49">
        <f t="shared" ref="BG6:BG24" si="23">BE6+BF6</f>
        <v>6.2678062678062672</v>
      </c>
      <c r="BH6" s="21"/>
      <c r="BI6" s="104" t="s">
        <v>98</v>
      </c>
      <c r="BJ6" s="49">
        <v>5</v>
      </c>
      <c r="BK6" s="49">
        <v>9</v>
      </c>
      <c r="BL6" s="49">
        <f t="shared" ref="BL6:BL24" si="24">SUM(BJ6:BK6)</f>
        <v>14</v>
      </c>
      <c r="BM6" s="49">
        <f t="shared" ref="BM6:BM24" si="25">BJ6/BL$26*100</f>
        <v>1.6339869281045754</v>
      </c>
      <c r="BN6" s="49">
        <f t="shared" ref="BN6:BN24" si="26">BK6/BL$26*100</f>
        <v>2.9411764705882351</v>
      </c>
      <c r="BO6" s="49">
        <f t="shared" ref="BO6:BO24" si="27">BM6+BN6</f>
        <v>4.5751633986928102</v>
      </c>
      <c r="BP6" s="21"/>
      <c r="BQ6" s="104" t="s">
        <v>98</v>
      </c>
      <c r="BR6" s="49">
        <v>12</v>
      </c>
      <c r="BS6" s="49">
        <v>23</v>
      </c>
      <c r="BT6" s="49">
        <f t="shared" ref="BT6:BT24" si="28">SUM(BR6:BS6)</f>
        <v>35</v>
      </c>
      <c r="BU6" s="49">
        <f t="shared" ref="BU6:BU24" si="29">BR6/BT$26*100</f>
        <v>1.5810276679841897</v>
      </c>
      <c r="BV6" s="49">
        <f t="shared" ref="BV6:BV24" si="30">BS6/BT$26*100</f>
        <v>3.0303030303030303</v>
      </c>
      <c r="BW6" s="49">
        <f t="shared" ref="BW6:BW24" si="31">BU6+BV6</f>
        <v>4.6113306982872198</v>
      </c>
      <c r="BX6" s="21"/>
    </row>
    <row r="7" spans="1:76" x14ac:dyDescent="0.2">
      <c r="F7" s="39"/>
      <c r="L7" s="21"/>
      <c r="M7" s="105" t="s">
        <v>99</v>
      </c>
      <c r="N7" s="49">
        <v>351</v>
      </c>
      <c r="O7" s="49">
        <v>361</v>
      </c>
      <c r="P7" s="49">
        <f t="shared" si="0"/>
        <v>712</v>
      </c>
      <c r="Q7" s="49">
        <f t="shared" si="1"/>
        <v>2.6779583428702218</v>
      </c>
      <c r="R7" s="49">
        <f t="shared" si="2"/>
        <v>2.7542534523537041</v>
      </c>
      <c r="S7" s="49">
        <f t="shared" si="3"/>
        <v>5.4322117952239264</v>
      </c>
      <c r="T7" s="21"/>
      <c r="U7" s="105" t="s">
        <v>99</v>
      </c>
      <c r="V7" s="49">
        <v>98</v>
      </c>
      <c r="W7" s="49">
        <v>82</v>
      </c>
      <c r="X7" s="49">
        <f t="shared" si="4"/>
        <v>180</v>
      </c>
      <c r="Y7" s="49">
        <f t="shared" si="5"/>
        <v>3.6296296296296298</v>
      </c>
      <c r="Z7" s="49">
        <f t="shared" si="6"/>
        <v>3.0370370370370372</v>
      </c>
      <c r="AA7" s="49">
        <f t="shared" si="7"/>
        <v>6.666666666666667</v>
      </c>
      <c r="AB7" s="21"/>
      <c r="AC7" s="105" t="s">
        <v>99</v>
      </c>
      <c r="AD7" s="49">
        <v>79</v>
      </c>
      <c r="AE7" s="49">
        <v>60</v>
      </c>
      <c r="AF7" s="49">
        <f t="shared" si="8"/>
        <v>139</v>
      </c>
      <c r="AG7" s="49">
        <f t="shared" si="9"/>
        <v>3.1765178930438278</v>
      </c>
      <c r="AH7" s="49">
        <f t="shared" si="10"/>
        <v>2.4125452352231602</v>
      </c>
      <c r="AI7" s="49">
        <f t="shared" si="11"/>
        <v>5.5890631282669876</v>
      </c>
      <c r="AJ7" s="21"/>
      <c r="AK7" s="105" t="s">
        <v>99</v>
      </c>
      <c r="AL7" s="49">
        <v>80</v>
      </c>
      <c r="AM7" s="49">
        <v>63</v>
      </c>
      <c r="AN7" s="49">
        <f t="shared" si="12"/>
        <v>143</v>
      </c>
      <c r="AO7" s="49">
        <f t="shared" si="13"/>
        <v>2.6845637583892619</v>
      </c>
      <c r="AP7" s="49">
        <f t="shared" si="14"/>
        <v>2.1140939597315436</v>
      </c>
      <c r="AQ7" s="49">
        <f t="shared" si="15"/>
        <v>4.7986577181208059</v>
      </c>
      <c r="AR7" s="21"/>
      <c r="AS7" s="105" t="s">
        <v>99</v>
      </c>
      <c r="AT7" s="49">
        <v>62</v>
      </c>
      <c r="AU7" s="49">
        <v>50</v>
      </c>
      <c r="AV7" s="49">
        <f t="shared" si="16"/>
        <v>112</v>
      </c>
      <c r="AW7" s="49">
        <f t="shared" si="17"/>
        <v>4.1086812458581843</v>
      </c>
      <c r="AX7" s="49">
        <f t="shared" si="18"/>
        <v>3.313452617627568</v>
      </c>
      <c r="AY7" s="49">
        <f t="shared" si="19"/>
        <v>7.4221338634857528</v>
      </c>
      <c r="AZ7" s="21"/>
      <c r="BA7" s="105" t="s">
        <v>99</v>
      </c>
      <c r="BB7" s="49">
        <v>20</v>
      </c>
      <c r="BC7" s="49">
        <v>8</v>
      </c>
      <c r="BD7" s="49">
        <f t="shared" si="20"/>
        <v>28</v>
      </c>
      <c r="BE7" s="49">
        <f t="shared" si="21"/>
        <v>2.8490028490028489</v>
      </c>
      <c r="BF7" s="49">
        <f t="shared" si="22"/>
        <v>1.1396011396011396</v>
      </c>
      <c r="BG7" s="49">
        <f t="shared" si="23"/>
        <v>3.9886039886039883</v>
      </c>
      <c r="BH7" s="21"/>
      <c r="BI7" s="105" t="s">
        <v>99</v>
      </c>
      <c r="BJ7" s="49">
        <v>9</v>
      </c>
      <c r="BK7" s="49">
        <v>14</v>
      </c>
      <c r="BL7" s="49">
        <f t="shared" si="24"/>
        <v>23</v>
      </c>
      <c r="BM7" s="49">
        <f t="shared" si="25"/>
        <v>2.9411764705882351</v>
      </c>
      <c r="BN7" s="49">
        <f t="shared" si="26"/>
        <v>4.5751633986928102</v>
      </c>
      <c r="BO7" s="49">
        <f t="shared" si="27"/>
        <v>7.5163398692810457</v>
      </c>
      <c r="BP7" s="21"/>
      <c r="BQ7" s="105" t="s">
        <v>99</v>
      </c>
      <c r="BR7" s="49">
        <v>27</v>
      </c>
      <c r="BS7" s="49">
        <v>27</v>
      </c>
      <c r="BT7" s="49">
        <f t="shared" si="28"/>
        <v>54</v>
      </c>
      <c r="BU7" s="49">
        <f t="shared" si="29"/>
        <v>3.5573122529644272</v>
      </c>
      <c r="BV7" s="49">
        <f t="shared" si="30"/>
        <v>3.5573122529644272</v>
      </c>
      <c r="BW7" s="49">
        <f t="shared" si="31"/>
        <v>7.1146245059288544</v>
      </c>
      <c r="BX7" s="21"/>
    </row>
    <row r="8" spans="1:76" x14ac:dyDescent="0.2">
      <c r="F8" s="39"/>
      <c r="L8" s="21"/>
      <c r="M8" s="49" t="s">
        <v>100</v>
      </c>
      <c r="N8" s="49">
        <v>376</v>
      </c>
      <c r="O8" s="49">
        <v>356</v>
      </c>
      <c r="P8" s="49">
        <f t="shared" si="0"/>
        <v>732</v>
      </c>
      <c r="Q8" s="49">
        <f t="shared" si="1"/>
        <v>2.8686961165789273</v>
      </c>
      <c r="R8" s="49">
        <f t="shared" si="2"/>
        <v>2.7161058976119632</v>
      </c>
      <c r="S8" s="49">
        <f t="shared" si="3"/>
        <v>5.5848020141908901</v>
      </c>
      <c r="T8" s="21"/>
      <c r="U8" s="49" t="s">
        <v>100</v>
      </c>
      <c r="V8" s="49">
        <v>139</v>
      </c>
      <c r="W8" s="49">
        <v>104</v>
      </c>
      <c r="X8" s="49">
        <f t="shared" si="4"/>
        <v>243</v>
      </c>
      <c r="Y8" s="49">
        <f t="shared" si="5"/>
        <v>5.1481481481481479</v>
      </c>
      <c r="Z8" s="49">
        <f t="shared" si="6"/>
        <v>3.8518518518518521</v>
      </c>
      <c r="AA8" s="49">
        <f t="shared" si="7"/>
        <v>9</v>
      </c>
      <c r="AB8" s="21"/>
      <c r="AC8" s="49" t="s">
        <v>100</v>
      </c>
      <c r="AD8" s="49">
        <v>85</v>
      </c>
      <c r="AE8" s="49">
        <v>82</v>
      </c>
      <c r="AF8" s="49">
        <f t="shared" si="8"/>
        <v>167</v>
      </c>
      <c r="AG8" s="49">
        <f t="shared" si="9"/>
        <v>3.4177724165661441</v>
      </c>
      <c r="AH8" s="49">
        <f t="shared" si="10"/>
        <v>3.2971451548049862</v>
      </c>
      <c r="AI8" s="49">
        <f t="shared" si="11"/>
        <v>6.7149175713711298</v>
      </c>
      <c r="AJ8" s="21"/>
      <c r="AK8" s="49" t="s">
        <v>100</v>
      </c>
      <c r="AL8" s="49">
        <v>120</v>
      </c>
      <c r="AM8" s="49">
        <v>102</v>
      </c>
      <c r="AN8" s="49">
        <f t="shared" si="12"/>
        <v>222</v>
      </c>
      <c r="AO8" s="49">
        <f t="shared" si="13"/>
        <v>4.0268456375838921</v>
      </c>
      <c r="AP8" s="49">
        <f t="shared" si="14"/>
        <v>3.4228187919463089</v>
      </c>
      <c r="AQ8" s="49">
        <f t="shared" si="15"/>
        <v>7.449664429530201</v>
      </c>
      <c r="AR8" s="21"/>
      <c r="AS8" s="49" t="s">
        <v>100</v>
      </c>
      <c r="AT8" s="49">
        <v>60</v>
      </c>
      <c r="AU8" s="49">
        <v>41</v>
      </c>
      <c r="AV8" s="49">
        <f t="shared" si="16"/>
        <v>101</v>
      </c>
      <c r="AW8" s="49">
        <f t="shared" si="17"/>
        <v>3.9761431411530817</v>
      </c>
      <c r="AX8" s="49">
        <f t="shared" si="18"/>
        <v>2.7170311464546058</v>
      </c>
      <c r="AY8" s="49">
        <f t="shared" si="19"/>
        <v>6.6931742876076878</v>
      </c>
      <c r="AZ8" s="21"/>
      <c r="BA8" s="49" t="s">
        <v>100</v>
      </c>
      <c r="BB8" s="49">
        <v>27</v>
      </c>
      <c r="BC8" s="49">
        <v>27</v>
      </c>
      <c r="BD8" s="49">
        <f t="shared" si="20"/>
        <v>54</v>
      </c>
      <c r="BE8" s="49">
        <f t="shared" si="21"/>
        <v>3.8461538461538463</v>
      </c>
      <c r="BF8" s="49">
        <f t="shared" si="22"/>
        <v>3.8461538461538463</v>
      </c>
      <c r="BG8" s="49">
        <f t="shared" si="23"/>
        <v>7.6923076923076925</v>
      </c>
      <c r="BH8" s="21"/>
      <c r="BI8" s="49" t="s">
        <v>100</v>
      </c>
      <c r="BJ8" s="49">
        <v>6</v>
      </c>
      <c r="BK8" s="49">
        <v>13</v>
      </c>
      <c r="BL8" s="49">
        <f t="shared" si="24"/>
        <v>19</v>
      </c>
      <c r="BM8" s="49">
        <f t="shared" si="25"/>
        <v>1.9607843137254901</v>
      </c>
      <c r="BN8" s="49">
        <f t="shared" si="26"/>
        <v>4.2483660130718954</v>
      </c>
      <c r="BO8" s="49">
        <f t="shared" si="27"/>
        <v>6.2091503267973858</v>
      </c>
      <c r="BP8" s="21"/>
      <c r="BQ8" s="49" t="s">
        <v>100</v>
      </c>
      <c r="BR8" s="49">
        <v>17</v>
      </c>
      <c r="BS8" s="49">
        <v>23</v>
      </c>
      <c r="BT8" s="49">
        <f t="shared" si="28"/>
        <v>40</v>
      </c>
      <c r="BU8" s="49">
        <f t="shared" si="29"/>
        <v>2.2397891963109355</v>
      </c>
      <c r="BV8" s="49">
        <f t="shared" si="30"/>
        <v>3.0303030303030303</v>
      </c>
      <c r="BW8" s="49">
        <f t="shared" si="31"/>
        <v>5.2700922266139658</v>
      </c>
      <c r="BX8" s="21"/>
    </row>
    <row r="9" spans="1:76" x14ac:dyDescent="0.2">
      <c r="F9" s="39"/>
      <c r="L9" s="21"/>
      <c r="M9" s="49" t="s">
        <v>101</v>
      </c>
      <c r="N9" s="49">
        <v>309</v>
      </c>
      <c r="O9" s="49">
        <v>232</v>
      </c>
      <c r="P9" s="49">
        <f t="shared" si="0"/>
        <v>541</v>
      </c>
      <c r="Q9" s="49">
        <f t="shared" si="1"/>
        <v>2.3575188830395972</v>
      </c>
      <c r="R9" s="49">
        <f t="shared" si="2"/>
        <v>1.7700465400167849</v>
      </c>
      <c r="S9" s="49">
        <f t="shared" si="3"/>
        <v>4.1275654230563816</v>
      </c>
      <c r="T9" s="21"/>
      <c r="U9" s="49" t="s">
        <v>101</v>
      </c>
      <c r="V9" s="49">
        <v>64</v>
      </c>
      <c r="W9" s="49">
        <v>54</v>
      </c>
      <c r="X9" s="49">
        <f t="shared" si="4"/>
        <v>118</v>
      </c>
      <c r="Y9" s="49">
        <f t="shared" si="5"/>
        <v>2.3703703703703702</v>
      </c>
      <c r="Z9" s="49">
        <f t="shared" si="6"/>
        <v>2</v>
      </c>
      <c r="AA9" s="49">
        <f t="shared" si="7"/>
        <v>4.3703703703703702</v>
      </c>
      <c r="AB9" s="21"/>
      <c r="AC9" s="49" t="s">
        <v>101</v>
      </c>
      <c r="AD9" s="49">
        <v>77</v>
      </c>
      <c r="AE9" s="49">
        <v>60</v>
      </c>
      <c r="AF9" s="49">
        <f t="shared" si="8"/>
        <v>137</v>
      </c>
      <c r="AG9" s="49">
        <f t="shared" si="9"/>
        <v>3.0960997185363892</v>
      </c>
      <c r="AH9" s="49">
        <f t="shared" si="10"/>
        <v>2.4125452352231602</v>
      </c>
      <c r="AI9" s="49">
        <f t="shared" si="11"/>
        <v>5.5086449537595499</v>
      </c>
      <c r="AJ9" s="21"/>
      <c r="AK9" s="49" t="s">
        <v>101</v>
      </c>
      <c r="AL9" s="49">
        <v>79</v>
      </c>
      <c r="AM9" s="49">
        <v>88</v>
      </c>
      <c r="AN9" s="49">
        <f t="shared" si="12"/>
        <v>167</v>
      </c>
      <c r="AO9" s="49">
        <f t="shared" si="13"/>
        <v>2.651006711409396</v>
      </c>
      <c r="AP9" s="49">
        <f t="shared" si="14"/>
        <v>2.9530201342281881</v>
      </c>
      <c r="AQ9" s="49">
        <f t="shared" si="15"/>
        <v>5.6040268456375841</v>
      </c>
      <c r="AR9" s="21"/>
      <c r="AS9" s="49" t="s">
        <v>101</v>
      </c>
      <c r="AT9" s="49">
        <v>42</v>
      </c>
      <c r="AU9" s="49">
        <v>29</v>
      </c>
      <c r="AV9" s="49">
        <f t="shared" si="16"/>
        <v>71</v>
      </c>
      <c r="AW9" s="49">
        <f t="shared" si="17"/>
        <v>2.7833001988071571</v>
      </c>
      <c r="AX9" s="49">
        <f t="shared" si="18"/>
        <v>1.9218025182239893</v>
      </c>
      <c r="AY9" s="49">
        <f t="shared" si="19"/>
        <v>4.7051027170311466</v>
      </c>
      <c r="AZ9" s="21"/>
      <c r="BA9" s="49" t="s">
        <v>101</v>
      </c>
      <c r="BB9" s="49">
        <v>16</v>
      </c>
      <c r="BC9" s="49">
        <v>21</v>
      </c>
      <c r="BD9" s="49">
        <f t="shared" si="20"/>
        <v>37</v>
      </c>
      <c r="BE9" s="49">
        <f t="shared" si="21"/>
        <v>2.2792022792022792</v>
      </c>
      <c r="BF9" s="49">
        <f t="shared" si="22"/>
        <v>2.9914529914529915</v>
      </c>
      <c r="BG9" s="49">
        <f t="shared" si="23"/>
        <v>5.2706552706552703</v>
      </c>
      <c r="BH9" s="21"/>
      <c r="BI9" s="49" t="s">
        <v>101</v>
      </c>
      <c r="BJ9" s="49">
        <v>6</v>
      </c>
      <c r="BK9" s="49">
        <v>6</v>
      </c>
      <c r="BL9" s="49">
        <f t="shared" si="24"/>
        <v>12</v>
      </c>
      <c r="BM9" s="49">
        <f t="shared" si="25"/>
        <v>1.9607843137254901</v>
      </c>
      <c r="BN9" s="49">
        <f t="shared" si="26"/>
        <v>1.9607843137254901</v>
      </c>
      <c r="BO9" s="49">
        <f t="shared" si="27"/>
        <v>3.9215686274509802</v>
      </c>
      <c r="BP9" s="21"/>
      <c r="BQ9" s="49" t="s">
        <v>101</v>
      </c>
      <c r="BR9" s="49">
        <v>21</v>
      </c>
      <c r="BS9" s="49">
        <v>20</v>
      </c>
      <c r="BT9" s="49">
        <f t="shared" si="28"/>
        <v>41</v>
      </c>
      <c r="BU9" s="49">
        <f t="shared" si="29"/>
        <v>2.766798418972332</v>
      </c>
      <c r="BV9" s="49">
        <f t="shared" si="30"/>
        <v>2.6350461133069829</v>
      </c>
      <c r="BW9" s="49">
        <f t="shared" si="31"/>
        <v>5.4018445322793145</v>
      </c>
      <c r="BX9" s="21"/>
    </row>
    <row r="10" spans="1:76" x14ac:dyDescent="0.2">
      <c r="F10" s="39"/>
      <c r="L10" s="21"/>
      <c r="M10" s="49" t="s">
        <v>102</v>
      </c>
      <c r="N10" s="49">
        <v>292</v>
      </c>
      <c r="O10" s="49">
        <v>309</v>
      </c>
      <c r="P10" s="49">
        <f t="shared" si="0"/>
        <v>601</v>
      </c>
      <c r="Q10" s="49">
        <f t="shared" si="1"/>
        <v>2.2278171969176777</v>
      </c>
      <c r="R10" s="49">
        <f t="shared" si="2"/>
        <v>2.3575188830395972</v>
      </c>
      <c r="S10" s="49">
        <f t="shared" si="3"/>
        <v>4.5853360799572744</v>
      </c>
      <c r="T10" s="21"/>
      <c r="U10" s="49" t="s">
        <v>102</v>
      </c>
      <c r="V10" s="49">
        <v>55</v>
      </c>
      <c r="W10" s="49">
        <v>59</v>
      </c>
      <c r="X10" s="49">
        <f t="shared" si="4"/>
        <v>114</v>
      </c>
      <c r="Y10" s="49">
        <f t="shared" si="5"/>
        <v>2.0370370370370372</v>
      </c>
      <c r="Z10" s="49">
        <f t="shared" si="6"/>
        <v>2.1851851851851851</v>
      </c>
      <c r="AA10" s="49">
        <f t="shared" si="7"/>
        <v>4.2222222222222223</v>
      </c>
      <c r="AB10" s="21"/>
      <c r="AC10" s="49" t="s">
        <v>102</v>
      </c>
      <c r="AD10" s="49">
        <v>38</v>
      </c>
      <c r="AE10" s="49">
        <v>41</v>
      </c>
      <c r="AF10" s="49">
        <f t="shared" si="8"/>
        <v>79</v>
      </c>
      <c r="AG10" s="49">
        <f>AD10/AF$26*100</f>
        <v>1.527945315641335</v>
      </c>
      <c r="AH10" s="49">
        <f>AE10/AF$26*100</f>
        <v>1.6485725774024931</v>
      </c>
      <c r="AI10" s="49">
        <f t="shared" si="11"/>
        <v>3.1765178930438278</v>
      </c>
      <c r="AJ10" s="21"/>
      <c r="AK10" s="49" t="s">
        <v>102</v>
      </c>
      <c r="AL10" s="49">
        <v>63</v>
      </c>
      <c r="AM10" s="49">
        <v>48</v>
      </c>
      <c r="AN10" s="49">
        <f t="shared" si="12"/>
        <v>111</v>
      </c>
      <c r="AO10" s="49">
        <f t="shared" si="13"/>
        <v>2.1140939597315436</v>
      </c>
      <c r="AP10" s="49">
        <f t="shared" si="14"/>
        <v>1.6107382550335572</v>
      </c>
      <c r="AQ10" s="49">
        <f t="shared" si="15"/>
        <v>3.724832214765101</v>
      </c>
      <c r="AR10" s="21"/>
      <c r="AS10" s="49" t="s">
        <v>102</v>
      </c>
      <c r="AT10" s="49">
        <v>43</v>
      </c>
      <c r="AU10" s="49">
        <v>33</v>
      </c>
      <c r="AV10" s="49">
        <f t="shared" si="16"/>
        <v>76</v>
      </c>
      <c r="AW10" s="49">
        <f t="shared" si="17"/>
        <v>2.8495692511597084</v>
      </c>
      <c r="AX10" s="49">
        <f t="shared" si="18"/>
        <v>2.1868787276341948</v>
      </c>
      <c r="AY10" s="49">
        <f t="shared" si="19"/>
        <v>5.0364479787939036</v>
      </c>
      <c r="AZ10" s="21"/>
      <c r="BA10" s="49" t="s">
        <v>102</v>
      </c>
      <c r="BB10" s="49">
        <v>13</v>
      </c>
      <c r="BC10" s="49">
        <v>16</v>
      </c>
      <c r="BD10" s="49">
        <f t="shared" si="20"/>
        <v>29</v>
      </c>
      <c r="BE10" s="49">
        <f t="shared" si="21"/>
        <v>1.8518518518518516</v>
      </c>
      <c r="BF10" s="49">
        <f t="shared" si="22"/>
        <v>2.2792022792022792</v>
      </c>
      <c r="BG10" s="49">
        <f t="shared" si="23"/>
        <v>4.1310541310541309</v>
      </c>
      <c r="BH10" s="21"/>
      <c r="BI10" s="49" t="s">
        <v>102</v>
      </c>
      <c r="BJ10" s="49">
        <v>4</v>
      </c>
      <c r="BK10" s="49">
        <v>0</v>
      </c>
      <c r="BL10" s="49">
        <f t="shared" si="24"/>
        <v>4</v>
      </c>
      <c r="BM10" s="49">
        <f t="shared" si="25"/>
        <v>1.3071895424836601</v>
      </c>
      <c r="BN10" s="49">
        <f t="shared" si="26"/>
        <v>0</v>
      </c>
      <c r="BO10" s="49">
        <f t="shared" si="27"/>
        <v>1.3071895424836601</v>
      </c>
      <c r="BP10" s="21"/>
      <c r="BQ10" s="49" t="s">
        <v>102</v>
      </c>
      <c r="BR10" s="49">
        <v>26</v>
      </c>
      <c r="BS10" s="49">
        <v>17</v>
      </c>
      <c r="BT10" s="49">
        <f t="shared" si="28"/>
        <v>43</v>
      </c>
      <c r="BU10" s="49">
        <f t="shared" si="29"/>
        <v>3.4255599472990776</v>
      </c>
      <c r="BV10" s="49">
        <f t="shared" si="30"/>
        <v>2.2397891963109355</v>
      </c>
      <c r="BW10" s="49">
        <f t="shared" si="31"/>
        <v>5.6653491436100136</v>
      </c>
      <c r="BX10" s="21"/>
    </row>
    <row r="11" spans="1:76" x14ac:dyDescent="0.2">
      <c r="F11" s="39"/>
      <c r="L11" s="21"/>
      <c r="M11" s="49" t="s">
        <v>103</v>
      </c>
      <c r="N11" s="49">
        <v>314</v>
      </c>
      <c r="O11" s="49">
        <v>313</v>
      </c>
      <c r="P11" s="49">
        <f t="shared" si="0"/>
        <v>627</v>
      </c>
      <c r="Q11" s="49">
        <f t="shared" si="1"/>
        <v>2.3956664377813386</v>
      </c>
      <c r="R11" s="49">
        <f t="shared" si="2"/>
        <v>2.38803692683299</v>
      </c>
      <c r="S11" s="49">
        <f t="shared" si="3"/>
        <v>4.783703364614329</v>
      </c>
      <c r="T11" s="21"/>
      <c r="U11" s="49" t="s">
        <v>103</v>
      </c>
      <c r="V11" s="49">
        <v>62</v>
      </c>
      <c r="W11" s="49">
        <v>59</v>
      </c>
      <c r="X11" s="49">
        <f t="shared" si="4"/>
        <v>121</v>
      </c>
      <c r="Y11" s="49">
        <f t="shared" si="5"/>
        <v>2.2962962962962963</v>
      </c>
      <c r="Z11" s="49">
        <f t="shared" si="6"/>
        <v>2.1851851851851851</v>
      </c>
      <c r="AA11" s="49">
        <f t="shared" si="7"/>
        <v>4.481481481481481</v>
      </c>
      <c r="AB11" s="21"/>
      <c r="AC11" s="49" t="s">
        <v>103</v>
      </c>
      <c r="AD11" s="49">
        <v>49</v>
      </c>
      <c r="AE11" s="49">
        <v>73</v>
      </c>
      <c r="AF11" s="49">
        <f t="shared" si="8"/>
        <v>122</v>
      </c>
      <c r="AG11" s="49">
        <f>AD12/AF$26*100</f>
        <v>2.6537997587454765</v>
      </c>
      <c r="AH11" s="49">
        <f>AE12/AF$26*100</f>
        <v>2.4527543224768795</v>
      </c>
      <c r="AI11" s="49">
        <f t="shared" si="11"/>
        <v>5.106554081222356</v>
      </c>
      <c r="AJ11" s="21"/>
      <c r="AK11" s="49" t="s">
        <v>103</v>
      </c>
      <c r="AL11" s="49">
        <v>74</v>
      </c>
      <c r="AM11" s="49">
        <v>66</v>
      </c>
      <c r="AN11" s="49">
        <f t="shared" si="12"/>
        <v>140</v>
      </c>
      <c r="AO11" s="49">
        <f t="shared" si="13"/>
        <v>2.4832214765100673</v>
      </c>
      <c r="AP11" s="49">
        <f t="shared" si="14"/>
        <v>2.2147651006711411</v>
      </c>
      <c r="AQ11" s="49">
        <f t="shared" si="15"/>
        <v>4.6979865771812079</v>
      </c>
      <c r="AR11" s="21"/>
      <c r="AS11" s="49" t="s">
        <v>103</v>
      </c>
      <c r="AT11" s="49">
        <v>38</v>
      </c>
      <c r="AU11" s="49">
        <v>45</v>
      </c>
      <c r="AV11" s="49">
        <f t="shared" si="16"/>
        <v>83</v>
      </c>
      <c r="AW11" s="49">
        <f t="shared" si="17"/>
        <v>2.5182239893969514</v>
      </c>
      <c r="AX11" s="49">
        <f t="shared" si="18"/>
        <v>2.982107355864811</v>
      </c>
      <c r="AY11" s="49">
        <f t="shared" si="19"/>
        <v>5.5003313452617624</v>
      </c>
      <c r="AZ11" s="21"/>
      <c r="BA11" s="49" t="s">
        <v>103</v>
      </c>
      <c r="BB11" s="49">
        <v>18</v>
      </c>
      <c r="BC11" s="49">
        <v>22</v>
      </c>
      <c r="BD11" s="49">
        <f t="shared" si="20"/>
        <v>40</v>
      </c>
      <c r="BE11" s="49">
        <f t="shared" si="21"/>
        <v>2.5641025641025639</v>
      </c>
      <c r="BF11" s="49">
        <f t="shared" si="22"/>
        <v>3.133903133903134</v>
      </c>
      <c r="BG11" s="49">
        <f t="shared" si="23"/>
        <v>5.6980056980056979</v>
      </c>
      <c r="BH11" s="21"/>
      <c r="BI11" s="49" t="s">
        <v>103</v>
      </c>
      <c r="BJ11" s="49">
        <v>1</v>
      </c>
      <c r="BK11" s="49">
        <v>4</v>
      </c>
      <c r="BL11" s="49">
        <f t="shared" si="24"/>
        <v>5</v>
      </c>
      <c r="BM11" s="49">
        <f t="shared" si="25"/>
        <v>0.32679738562091504</v>
      </c>
      <c r="BN11" s="49">
        <f t="shared" si="26"/>
        <v>1.3071895424836601</v>
      </c>
      <c r="BO11" s="49">
        <f t="shared" si="27"/>
        <v>1.6339869281045751</v>
      </c>
      <c r="BP11" s="21"/>
      <c r="BQ11" s="49" t="s">
        <v>103</v>
      </c>
      <c r="BR11" s="49">
        <v>19</v>
      </c>
      <c r="BS11" s="49">
        <v>16</v>
      </c>
      <c r="BT11" s="49">
        <f t="shared" si="28"/>
        <v>35</v>
      </c>
      <c r="BU11" s="49">
        <f t="shared" si="29"/>
        <v>2.5032938076416338</v>
      </c>
      <c r="BV11" s="49">
        <f t="shared" si="30"/>
        <v>2.1080368906455864</v>
      </c>
      <c r="BW11" s="49">
        <f t="shared" si="31"/>
        <v>4.6113306982872206</v>
      </c>
      <c r="BX11" s="21"/>
    </row>
    <row r="12" spans="1:76" x14ac:dyDescent="0.2">
      <c r="F12" s="39"/>
      <c r="L12" s="21"/>
      <c r="M12" s="49" t="s">
        <v>104</v>
      </c>
      <c r="N12" s="49">
        <v>350</v>
      </c>
      <c r="O12" s="49">
        <v>356</v>
      </c>
      <c r="P12" s="49">
        <f t="shared" si="0"/>
        <v>706</v>
      </c>
      <c r="Q12" s="49">
        <f t="shared" si="1"/>
        <v>2.6703288319218736</v>
      </c>
      <c r="R12" s="49">
        <f t="shared" si="2"/>
        <v>2.7161058976119632</v>
      </c>
      <c r="S12" s="49">
        <f t="shared" si="3"/>
        <v>5.3864347295338373</v>
      </c>
      <c r="T12" s="21"/>
      <c r="U12" s="49" t="s">
        <v>104</v>
      </c>
      <c r="V12" s="49">
        <v>65</v>
      </c>
      <c r="W12" s="49">
        <v>70</v>
      </c>
      <c r="X12" s="49">
        <f t="shared" si="4"/>
        <v>135</v>
      </c>
      <c r="Y12" s="49">
        <f t="shared" si="5"/>
        <v>2.4074074074074074</v>
      </c>
      <c r="Z12" s="49">
        <f t="shared" si="6"/>
        <v>2.5925925925925926</v>
      </c>
      <c r="AA12" s="49">
        <f t="shared" si="7"/>
        <v>5</v>
      </c>
      <c r="AB12" s="21"/>
      <c r="AC12" s="49" t="s">
        <v>104</v>
      </c>
      <c r="AD12" s="49">
        <v>66</v>
      </c>
      <c r="AE12" s="49">
        <v>61</v>
      </c>
      <c r="AF12" s="49">
        <f t="shared" si="8"/>
        <v>127</v>
      </c>
      <c r="AG12" s="49">
        <f>AD13/AF$26*100</f>
        <v>2.7744270205066344</v>
      </c>
      <c r="AH12" s="49">
        <f>AE13/AF$26*100</f>
        <v>2.5733815842380379</v>
      </c>
      <c r="AI12" s="49">
        <f t="shared" ref="AI12" si="32">AG12+AH12</f>
        <v>5.3478086047446727</v>
      </c>
      <c r="AJ12" s="21"/>
      <c r="AK12" s="49" t="s">
        <v>104</v>
      </c>
      <c r="AL12" s="49">
        <v>82</v>
      </c>
      <c r="AM12" s="49">
        <v>70</v>
      </c>
      <c r="AN12" s="49">
        <f t="shared" si="12"/>
        <v>152</v>
      </c>
      <c r="AO12" s="49">
        <f t="shared" si="13"/>
        <v>2.7516778523489935</v>
      </c>
      <c r="AP12" s="49">
        <f t="shared" si="14"/>
        <v>2.348993288590604</v>
      </c>
      <c r="AQ12" s="49">
        <f t="shared" si="15"/>
        <v>5.1006711409395979</v>
      </c>
      <c r="AR12" s="21"/>
      <c r="AS12" s="49" t="s">
        <v>104</v>
      </c>
      <c r="AT12" s="49">
        <v>41</v>
      </c>
      <c r="AU12" s="49">
        <v>29</v>
      </c>
      <c r="AV12" s="49">
        <f t="shared" si="16"/>
        <v>70</v>
      </c>
      <c r="AW12" s="49">
        <f t="shared" si="17"/>
        <v>2.7170311464546058</v>
      </c>
      <c r="AX12" s="49">
        <f t="shared" si="18"/>
        <v>1.9218025182239893</v>
      </c>
      <c r="AY12" s="49">
        <f t="shared" si="19"/>
        <v>4.6388336646785948</v>
      </c>
      <c r="AZ12" s="21"/>
      <c r="BA12" s="49" t="s">
        <v>104</v>
      </c>
      <c r="BB12" s="49">
        <v>21</v>
      </c>
      <c r="BC12" s="49">
        <v>12</v>
      </c>
      <c r="BD12" s="49">
        <f t="shared" si="20"/>
        <v>33</v>
      </c>
      <c r="BE12" s="49">
        <f t="shared" si="21"/>
        <v>2.9914529914529915</v>
      </c>
      <c r="BF12" s="49">
        <f t="shared" si="22"/>
        <v>1.7094017094017095</v>
      </c>
      <c r="BG12" s="49">
        <f t="shared" si="23"/>
        <v>4.700854700854701</v>
      </c>
      <c r="BH12" s="21"/>
      <c r="BI12" s="49" t="s">
        <v>104</v>
      </c>
      <c r="BJ12" s="49">
        <v>8</v>
      </c>
      <c r="BK12" s="49">
        <v>10</v>
      </c>
      <c r="BL12" s="49">
        <f t="shared" si="24"/>
        <v>18</v>
      </c>
      <c r="BM12" s="49">
        <f t="shared" si="25"/>
        <v>2.6143790849673203</v>
      </c>
      <c r="BN12" s="49">
        <f t="shared" si="26"/>
        <v>3.2679738562091507</v>
      </c>
      <c r="BO12" s="49">
        <f t="shared" si="27"/>
        <v>5.882352941176471</v>
      </c>
      <c r="BP12" s="21"/>
      <c r="BQ12" s="49" t="s">
        <v>104</v>
      </c>
      <c r="BR12" s="49">
        <v>21</v>
      </c>
      <c r="BS12" s="49">
        <v>19</v>
      </c>
      <c r="BT12" s="49">
        <f t="shared" si="28"/>
        <v>40</v>
      </c>
      <c r="BU12" s="49">
        <f t="shared" si="29"/>
        <v>2.766798418972332</v>
      </c>
      <c r="BV12" s="49">
        <f t="shared" si="30"/>
        <v>2.5032938076416338</v>
      </c>
      <c r="BW12" s="49">
        <f t="shared" si="31"/>
        <v>5.2700922266139658</v>
      </c>
      <c r="BX12" s="21"/>
    </row>
    <row r="13" spans="1:76" x14ac:dyDescent="0.2">
      <c r="F13" s="39"/>
      <c r="L13" s="21"/>
      <c r="M13" s="49" t="s">
        <v>105</v>
      </c>
      <c r="N13" s="49">
        <v>319</v>
      </c>
      <c r="O13" s="49">
        <v>323</v>
      </c>
      <c r="P13" s="49">
        <f t="shared" si="0"/>
        <v>642</v>
      </c>
      <c r="Q13" s="49">
        <f t="shared" si="1"/>
        <v>2.4338139925230795</v>
      </c>
      <c r="R13" s="49">
        <f t="shared" si="2"/>
        <v>2.4643320363164722</v>
      </c>
      <c r="S13" s="49">
        <f t="shared" si="3"/>
        <v>4.8981460288395517</v>
      </c>
      <c r="T13" s="21"/>
      <c r="U13" s="49" t="s">
        <v>105</v>
      </c>
      <c r="V13" s="49">
        <v>64</v>
      </c>
      <c r="W13" s="49">
        <v>61</v>
      </c>
      <c r="X13" s="49">
        <f t="shared" si="4"/>
        <v>125</v>
      </c>
      <c r="Y13" s="49">
        <f t="shared" si="5"/>
        <v>2.3703703703703702</v>
      </c>
      <c r="Z13" s="49">
        <f t="shared" si="6"/>
        <v>2.2592592592592591</v>
      </c>
      <c r="AA13" s="49">
        <f t="shared" si="7"/>
        <v>4.6296296296296298</v>
      </c>
      <c r="AB13" s="21"/>
      <c r="AC13" s="49" t="s">
        <v>105</v>
      </c>
      <c r="AD13" s="49">
        <v>69</v>
      </c>
      <c r="AE13" s="49">
        <v>64</v>
      </c>
      <c r="AF13" s="49">
        <f t="shared" si="8"/>
        <v>133</v>
      </c>
      <c r="AG13" s="49">
        <f t="shared" si="9"/>
        <v>2.7744270205066344</v>
      </c>
      <c r="AH13" s="49">
        <f t="shared" si="10"/>
        <v>2.5733815842380379</v>
      </c>
      <c r="AI13" s="49">
        <f t="shared" si="11"/>
        <v>5.3478086047446727</v>
      </c>
      <c r="AJ13" s="21"/>
      <c r="AK13" s="49" t="s">
        <v>105</v>
      </c>
      <c r="AL13" s="49">
        <v>54</v>
      </c>
      <c r="AM13" s="49">
        <v>70</v>
      </c>
      <c r="AN13" s="49">
        <f t="shared" si="12"/>
        <v>124</v>
      </c>
      <c r="AO13" s="49">
        <f t="shared" si="13"/>
        <v>1.8120805369127517</v>
      </c>
      <c r="AP13" s="49">
        <f t="shared" si="14"/>
        <v>2.348993288590604</v>
      </c>
      <c r="AQ13" s="49">
        <f t="shared" si="15"/>
        <v>4.1610738255033555</v>
      </c>
      <c r="AR13" s="21"/>
      <c r="AS13" s="49" t="s">
        <v>105</v>
      </c>
      <c r="AT13" s="49">
        <v>37</v>
      </c>
      <c r="AU13" s="49">
        <v>48</v>
      </c>
      <c r="AV13" s="49">
        <f t="shared" si="16"/>
        <v>85</v>
      </c>
      <c r="AW13" s="49">
        <f t="shared" si="17"/>
        <v>2.4519549370444005</v>
      </c>
      <c r="AX13" s="49">
        <f t="shared" si="18"/>
        <v>3.180914512922465</v>
      </c>
      <c r="AY13" s="49">
        <f t="shared" si="19"/>
        <v>5.632869449966865</v>
      </c>
      <c r="AZ13" s="21"/>
      <c r="BA13" s="49" t="s">
        <v>105</v>
      </c>
      <c r="BB13" s="49">
        <v>17</v>
      </c>
      <c r="BC13" s="49">
        <v>19</v>
      </c>
      <c r="BD13" s="49">
        <f t="shared" si="20"/>
        <v>36</v>
      </c>
      <c r="BE13" s="49">
        <f t="shared" si="21"/>
        <v>2.4216524216524213</v>
      </c>
      <c r="BF13" s="49">
        <f t="shared" si="22"/>
        <v>2.7065527065527064</v>
      </c>
      <c r="BG13" s="49">
        <f t="shared" si="23"/>
        <v>5.1282051282051277</v>
      </c>
      <c r="BH13" s="21"/>
      <c r="BI13" s="49" t="s">
        <v>105</v>
      </c>
      <c r="BJ13" s="49">
        <v>8</v>
      </c>
      <c r="BK13" s="49">
        <v>9</v>
      </c>
      <c r="BL13" s="49">
        <f t="shared" si="24"/>
        <v>17</v>
      </c>
      <c r="BM13" s="49">
        <f t="shared" si="25"/>
        <v>2.6143790849673203</v>
      </c>
      <c r="BN13" s="49">
        <f t="shared" si="26"/>
        <v>2.9411764705882351</v>
      </c>
      <c r="BO13" s="49">
        <f t="shared" si="27"/>
        <v>5.5555555555555554</v>
      </c>
      <c r="BP13" s="21"/>
      <c r="BQ13" s="49" t="s">
        <v>105</v>
      </c>
      <c r="BR13" s="49">
        <v>26</v>
      </c>
      <c r="BS13" s="49">
        <v>20</v>
      </c>
      <c r="BT13" s="49">
        <f t="shared" si="28"/>
        <v>46</v>
      </c>
      <c r="BU13" s="49">
        <f t="shared" si="29"/>
        <v>3.4255599472990776</v>
      </c>
      <c r="BV13" s="49">
        <f t="shared" si="30"/>
        <v>2.6350461133069829</v>
      </c>
      <c r="BW13" s="49">
        <f t="shared" si="31"/>
        <v>6.0606060606060606</v>
      </c>
      <c r="BX13" s="21"/>
    </row>
    <row r="14" spans="1:76" x14ac:dyDescent="0.2">
      <c r="F14" s="39"/>
      <c r="L14" s="21"/>
      <c r="M14" s="49" t="s">
        <v>106</v>
      </c>
      <c r="N14" s="49">
        <v>384</v>
      </c>
      <c r="O14" s="49">
        <v>413</v>
      </c>
      <c r="P14" s="49">
        <f t="shared" si="0"/>
        <v>797</v>
      </c>
      <c r="Q14" s="49">
        <f t="shared" si="1"/>
        <v>2.9297322041657128</v>
      </c>
      <c r="R14" s="49">
        <f t="shared" si="2"/>
        <v>3.150988021667811</v>
      </c>
      <c r="S14" s="49">
        <f t="shared" si="3"/>
        <v>6.0807202258335238</v>
      </c>
      <c r="T14" s="21"/>
      <c r="U14" s="49" t="s">
        <v>106</v>
      </c>
      <c r="V14" s="49">
        <v>93</v>
      </c>
      <c r="W14" s="49">
        <v>89</v>
      </c>
      <c r="X14" s="49">
        <f t="shared" si="4"/>
        <v>182</v>
      </c>
      <c r="Y14" s="49">
        <f t="shared" si="5"/>
        <v>3.4444444444444446</v>
      </c>
      <c r="Z14" s="49">
        <f t="shared" si="6"/>
        <v>3.2962962962962963</v>
      </c>
      <c r="AA14" s="49">
        <f t="shared" si="7"/>
        <v>6.7407407407407405</v>
      </c>
      <c r="AB14" s="21"/>
      <c r="AC14" s="49" t="s">
        <v>106</v>
      </c>
      <c r="AD14" s="49">
        <v>79</v>
      </c>
      <c r="AE14" s="49">
        <v>65</v>
      </c>
      <c r="AF14" s="49">
        <f t="shared" si="8"/>
        <v>144</v>
      </c>
      <c r="AG14" s="49">
        <f t="shared" si="9"/>
        <v>3.1765178930438278</v>
      </c>
      <c r="AH14" s="49">
        <f t="shared" si="10"/>
        <v>2.6135906714917572</v>
      </c>
      <c r="AI14" s="49">
        <f t="shared" si="11"/>
        <v>5.7901085645355845</v>
      </c>
      <c r="AJ14" s="21"/>
      <c r="AK14" s="49" t="s">
        <v>106</v>
      </c>
      <c r="AL14" s="49">
        <v>120</v>
      </c>
      <c r="AM14" s="49">
        <v>109</v>
      </c>
      <c r="AN14" s="49">
        <f t="shared" si="12"/>
        <v>229</v>
      </c>
      <c r="AO14" s="49">
        <f t="shared" si="13"/>
        <v>4.0268456375838921</v>
      </c>
      <c r="AP14" s="49">
        <f t="shared" si="14"/>
        <v>3.6577181208053693</v>
      </c>
      <c r="AQ14" s="49">
        <f t="shared" si="15"/>
        <v>7.6845637583892614</v>
      </c>
      <c r="AR14" s="21"/>
      <c r="AS14" s="49" t="s">
        <v>106</v>
      </c>
      <c r="AT14" s="49">
        <v>45</v>
      </c>
      <c r="AU14" s="49">
        <v>48</v>
      </c>
      <c r="AV14" s="49">
        <f t="shared" si="16"/>
        <v>93</v>
      </c>
      <c r="AW14" s="49">
        <f t="shared" si="17"/>
        <v>2.982107355864811</v>
      </c>
      <c r="AX14" s="49">
        <f t="shared" si="18"/>
        <v>3.180914512922465</v>
      </c>
      <c r="AY14" s="49">
        <f t="shared" si="19"/>
        <v>6.1630218687872755</v>
      </c>
      <c r="AZ14" s="21"/>
      <c r="BA14" s="49" t="s">
        <v>106</v>
      </c>
      <c r="BB14" s="49">
        <v>18</v>
      </c>
      <c r="BC14" s="49">
        <v>19</v>
      </c>
      <c r="BD14" s="49">
        <f t="shared" si="20"/>
        <v>37</v>
      </c>
      <c r="BE14" s="49">
        <f t="shared" si="21"/>
        <v>2.5641025641025639</v>
      </c>
      <c r="BF14" s="49">
        <f t="shared" si="22"/>
        <v>2.7065527065527064</v>
      </c>
      <c r="BG14" s="49">
        <f t="shared" si="23"/>
        <v>5.2706552706552703</v>
      </c>
      <c r="BH14" s="21"/>
      <c r="BI14" s="49" t="s">
        <v>106</v>
      </c>
      <c r="BJ14" s="49">
        <v>11</v>
      </c>
      <c r="BK14" s="49">
        <v>12</v>
      </c>
      <c r="BL14" s="49">
        <f t="shared" si="24"/>
        <v>23</v>
      </c>
      <c r="BM14" s="49">
        <f t="shared" si="25"/>
        <v>3.594771241830065</v>
      </c>
      <c r="BN14" s="49">
        <f t="shared" si="26"/>
        <v>3.9215686274509802</v>
      </c>
      <c r="BO14" s="49">
        <f t="shared" si="27"/>
        <v>7.5163398692810457</v>
      </c>
      <c r="BP14" s="21"/>
      <c r="BQ14" s="49" t="s">
        <v>106</v>
      </c>
      <c r="BR14" s="49">
        <v>34</v>
      </c>
      <c r="BS14" s="49">
        <v>27</v>
      </c>
      <c r="BT14" s="49">
        <f t="shared" si="28"/>
        <v>61</v>
      </c>
      <c r="BU14" s="49">
        <f t="shared" si="29"/>
        <v>4.4795783926218711</v>
      </c>
      <c r="BV14" s="49">
        <f t="shared" si="30"/>
        <v>3.5573122529644272</v>
      </c>
      <c r="BW14" s="49">
        <f t="shared" si="31"/>
        <v>8.0368906455862987</v>
      </c>
      <c r="BX14" s="21"/>
    </row>
    <row r="15" spans="1:76" x14ac:dyDescent="0.2">
      <c r="F15" s="39"/>
      <c r="L15" s="21"/>
      <c r="M15" s="49" t="s">
        <v>107</v>
      </c>
      <c r="N15" s="49">
        <v>443</v>
      </c>
      <c r="O15" s="49">
        <v>443</v>
      </c>
      <c r="P15" s="49">
        <f t="shared" si="0"/>
        <v>886</v>
      </c>
      <c r="Q15" s="49">
        <f t="shared" si="1"/>
        <v>3.3798733501182574</v>
      </c>
      <c r="R15" s="49">
        <f t="shared" si="2"/>
        <v>3.3798733501182574</v>
      </c>
      <c r="S15" s="49">
        <f t="shared" si="3"/>
        <v>6.7597467002365148</v>
      </c>
      <c r="T15" s="21"/>
      <c r="U15" s="49" t="s">
        <v>107</v>
      </c>
      <c r="V15" s="49">
        <v>111</v>
      </c>
      <c r="W15" s="49">
        <v>99</v>
      </c>
      <c r="X15" s="49">
        <f t="shared" si="4"/>
        <v>210</v>
      </c>
      <c r="Y15" s="49">
        <f t="shared" si="5"/>
        <v>4.1111111111111116</v>
      </c>
      <c r="Z15" s="49">
        <f t="shared" si="6"/>
        <v>3.6666666666666665</v>
      </c>
      <c r="AA15" s="49">
        <f t="shared" si="7"/>
        <v>7.7777777777777786</v>
      </c>
      <c r="AB15" s="21"/>
      <c r="AC15" s="49" t="s">
        <v>107</v>
      </c>
      <c r="AD15" s="49">
        <v>104</v>
      </c>
      <c r="AE15" s="49">
        <v>133</v>
      </c>
      <c r="AF15" s="49">
        <f t="shared" si="8"/>
        <v>237</v>
      </c>
      <c r="AG15" s="49">
        <f t="shared" si="9"/>
        <v>4.1817450743868108</v>
      </c>
      <c r="AH15" s="49">
        <f t="shared" si="10"/>
        <v>5.3478086047446718</v>
      </c>
      <c r="AI15" s="49">
        <f t="shared" si="11"/>
        <v>9.5295536791314817</v>
      </c>
      <c r="AJ15" s="21"/>
      <c r="AK15" s="49" t="s">
        <v>107</v>
      </c>
      <c r="AL15" s="49">
        <v>144</v>
      </c>
      <c r="AM15" s="49">
        <v>142</v>
      </c>
      <c r="AN15" s="49">
        <f t="shared" si="12"/>
        <v>286</v>
      </c>
      <c r="AO15" s="49">
        <f t="shared" si="13"/>
        <v>4.8322147651006713</v>
      </c>
      <c r="AP15" s="49">
        <f t="shared" si="14"/>
        <v>4.7651006711409396</v>
      </c>
      <c r="AQ15" s="49">
        <f t="shared" si="15"/>
        <v>9.5973154362416118</v>
      </c>
      <c r="AR15" s="21"/>
      <c r="AS15" s="49" t="s">
        <v>107</v>
      </c>
      <c r="AT15" s="49">
        <v>54</v>
      </c>
      <c r="AU15" s="49">
        <v>59</v>
      </c>
      <c r="AV15" s="49">
        <f t="shared" si="16"/>
        <v>113</v>
      </c>
      <c r="AW15" s="49">
        <f t="shared" si="17"/>
        <v>3.5785288270377733</v>
      </c>
      <c r="AX15" s="49">
        <f t="shared" si="18"/>
        <v>3.9098740888005299</v>
      </c>
      <c r="AY15" s="49">
        <f t="shared" si="19"/>
        <v>7.4884029158383036</v>
      </c>
      <c r="AZ15" s="21"/>
      <c r="BA15" s="49" t="s">
        <v>107</v>
      </c>
      <c r="BB15" s="49">
        <v>28</v>
      </c>
      <c r="BC15" s="49">
        <v>33</v>
      </c>
      <c r="BD15" s="49">
        <f t="shared" si="20"/>
        <v>61</v>
      </c>
      <c r="BE15" s="49">
        <f t="shared" si="21"/>
        <v>3.9886039886039883</v>
      </c>
      <c r="BF15" s="49">
        <f t="shared" si="22"/>
        <v>4.700854700854701</v>
      </c>
      <c r="BG15" s="49">
        <f t="shared" si="23"/>
        <v>8.6894586894586894</v>
      </c>
      <c r="BH15" s="21"/>
      <c r="BI15" s="49" t="s">
        <v>107</v>
      </c>
      <c r="BJ15" s="49">
        <v>16</v>
      </c>
      <c r="BK15" s="49">
        <v>14</v>
      </c>
      <c r="BL15" s="49">
        <f t="shared" si="24"/>
        <v>30</v>
      </c>
      <c r="BM15" s="49">
        <f t="shared" si="25"/>
        <v>5.2287581699346406</v>
      </c>
      <c r="BN15" s="49">
        <f t="shared" si="26"/>
        <v>4.5751633986928102</v>
      </c>
      <c r="BO15" s="49">
        <f t="shared" si="27"/>
        <v>9.8039215686274517</v>
      </c>
      <c r="BP15" s="21"/>
      <c r="BQ15" s="49" t="s">
        <v>107</v>
      </c>
      <c r="BR15" s="49">
        <v>31</v>
      </c>
      <c r="BS15" s="49">
        <v>29</v>
      </c>
      <c r="BT15" s="49">
        <f t="shared" si="28"/>
        <v>60</v>
      </c>
      <c r="BU15" s="49">
        <f t="shared" si="29"/>
        <v>4.0843214756258233</v>
      </c>
      <c r="BV15" s="49">
        <f t="shared" si="30"/>
        <v>3.820816864295125</v>
      </c>
      <c r="BW15" s="49">
        <f t="shared" si="31"/>
        <v>7.9051383399209483</v>
      </c>
      <c r="BX15" s="21"/>
    </row>
    <row r="16" spans="1:76" x14ac:dyDescent="0.2">
      <c r="F16" s="39"/>
      <c r="L16" s="21"/>
      <c r="M16" s="49" t="s">
        <v>108</v>
      </c>
      <c r="N16" s="49">
        <v>474</v>
      </c>
      <c r="O16" s="49">
        <v>525</v>
      </c>
      <c r="P16" s="49">
        <f t="shared" si="0"/>
        <v>999</v>
      </c>
      <c r="Q16" s="49">
        <f>N17/P$26*100</f>
        <v>3.7537193865873197</v>
      </c>
      <c r="R16" s="49">
        <f t="shared" si="2"/>
        <v>4.0054932478828107</v>
      </c>
      <c r="S16" s="49">
        <f t="shared" si="3"/>
        <v>7.7592126344701304</v>
      </c>
      <c r="T16" s="21"/>
      <c r="U16" s="49" t="s">
        <v>108</v>
      </c>
      <c r="V16" s="49">
        <v>98</v>
      </c>
      <c r="W16" s="49">
        <v>110</v>
      </c>
      <c r="X16" s="49">
        <f t="shared" si="4"/>
        <v>208</v>
      </c>
      <c r="Y16" s="49">
        <f t="shared" si="5"/>
        <v>3.6296296296296298</v>
      </c>
      <c r="Z16" s="49">
        <f t="shared" si="6"/>
        <v>4.0740740740740744</v>
      </c>
      <c r="AA16" s="49">
        <f t="shared" si="7"/>
        <v>7.7037037037037042</v>
      </c>
      <c r="AB16" s="21"/>
      <c r="AC16" s="49" t="s">
        <v>108</v>
      </c>
      <c r="AD16" s="49">
        <v>120</v>
      </c>
      <c r="AE16" s="49">
        <v>88</v>
      </c>
      <c r="AF16" s="49">
        <f t="shared" si="8"/>
        <v>208</v>
      </c>
      <c r="AG16" s="49">
        <f t="shared" si="9"/>
        <v>4.8250904704463204</v>
      </c>
      <c r="AH16" s="49">
        <f t="shared" si="10"/>
        <v>3.5383996783273015</v>
      </c>
      <c r="AI16" s="49">
        <f t="shared" si="11"/>
        <v>8.3634901487736215</v>
      </c>
      <c r="AJ16" s="21"/>
      <c r="AK16" s="49" t="s">
        <v>108</v>
      </c>
      <c r="AL16" s="49">
        <v>156</v>
      </c>
      <c r="AM16" s="49">
        <v>146</v>
      </c>
      <c r="AN16" s="49">
        <f t="shared" si="12"/>
        <v>302</v>
      </c>
      <c r="AO16" s="49">
        <f t="shared" si="13"/>
        <v>5.2348993288590604</v>
      </c>
      <c r="AP16" s="49">
        <f t="shared" si="14"/>
        <v>4.8993288590604029</v>
      </c>
      <c r="AQ16" s="49">
        <f t="shared" si="15"/>
        <v>10.134228187919463</v>
      </c>
      <c r="AR16" s="21"/>
      <c r="AS16" s="49" t="s">
        <v>108</v>
      </c>
      <c r="AT16" s="49">
        <v>63</v>
      </c>
      <c r="AU16" s="49">
        <v>65</v>
      </c>
      <c r="AV16" s="49">
        <f t="shared" si="16"/>
        <v>128</v>
      </c>
      <c r="AW16" s="49">
        <f t="shared" si="17"/>
        <v>4.1749502982107352</v>
      </c>
      <c r="AX16" s="49">
        <f t="shared" si="18"/>
        <v>4.3074884029158387</v>
      </c>
      <c r="AY16" s="49">
        <f t="shared" si="19"/>
        <v>8.4824387011265738</v>
      </c>
      <c r="AZ16" s="21"/>
      <c r="BA16" s="49" t="s">
        <v>108</v>
      </c>
      <c r="BB16" s="49">
        <v>32</v>
      </c>
      <c r="BC16" s="49">
        <v>32</v>
      </c>
      <c r="BD16" s="49">
        <f t="shared" si="20"/>
        <v>64</v>
      </c>
      <c r="BE16" s="49">
        <f t="shared" si="21"/>
        <v>4.5584045584045585</v>
      </c>
      <c r="BF16" s="49">
        <f t="shared" si="22"/>
        <v>4.5584045584045585</v>
      </c>
      <c r="BG16" s="49">
        <f t="shared" si="23"/>
        <v>9.116809116809117</v>
      </c>
      <c r="BH16" s="21"/>
      <c r="BI16" s="49" t="s">
        <v>108</v>
      </c>
      <c r="BJ16" s="49">
        <v>12</v>
      </c>
      <c r="BK16" s="49">
        <v>10</v>
      </c>
      <c r="BL16" s="49">
        <f t="shared" si="24"/>
        <v>22</v>
      </c>
      <c r="BM16" s="49">
        <f t="shared" si="25"/>
        <v>3.9215686274509802</v>
      </c>
      <c r="BN16" s="49">
        <f t="shared" si="26"/>
        <v>3.2679738562091507</v>
      </c>
      <c r="BO16" s="49">
        <f t="shared" si="27"/>
        <v>7.1895424836601309</v>
      </c>
      <c r="BP16" s="21"/>
      <c r="BQ16" s="49" t="s">
        <v>108</v>
      </c>
      <c r="BR16" s="49">
        <v>37</v>
      </c>
      <c r="BS16" s="49">
        <v>24</v>
      </c>
      <c r="BT16" s="49">
        <f t="shared" si="28"/>
        <v>61</v>
      </c>
      <c r="BU16" s="49">
        <f t="shared" si="29"/>
        <v>4.874835309617918</v>
      </c>
      <c r="BV16" s="49">
        <f t="shared" si="30"/>
        <v>3.1620553359683794</v>
      </c>
      <c r="BW16" s="49">
        <f t="shared" si="31"/>
        <v>8.036890645586297</v>
      </c>
      <c r="BX16" s="21"/>
    </row>
    <row r="17" spans="6:77" x14ac:dyDescent="0.2">
      <c r="F17" s="39"/>
      <c r="L17" s="21"/>
      <c r="M17" s="49" t="s">
        <v>109</v>
      </c>
      <c r="N17" s="49">
        <v>492</v>
      </c>
      <c r="O17" s="49">
        <v>551</v>
      </c>
      <c r="P17" s="49">
        <f t="shared" si="0"/>
        <v>1043</v>
      </c>
      <c r="Q17" s="49">
        <f>N18/P$26*100</f>
        <v>3.807125963225757</v>
      </c>
      <c r="R17" s="49">
        <f t="shared" si="2"/>
        <v>4.2038605325398644</v>
      </c>
      <c r="S17" s="49">
        <f t="shared" si="3"/>
        <v>8.0109864957656214</v>
      </c>
      <c r="T17" s="21"/>
      <c r="U17" s="49" t="s">
        <v>109</v>
      </c>
      <c r="V17" s="49">
        <v>105</v>
      </c>
      <c r="W17" s="49">
        <v>91</v>
      </c>
      <c r="X17" s="49">
        <f t="shared" si="4"/>
        <v>196</v>
      </c>
      <c r="Y17" s="49">
        <f t="shared" si="5"/>
        <v>3.8888888888888888</v>
      </c>
      <c r="Z17" s="49">
        <f t="shared" si="6"/>
        <v>3.3703703703703702</v>
      </c>
      <c r="AA17" s="49">
        <f t="shared" si="7"/>
        <v>7.2592592592592595</v>
      </c>
      <c r="AB17" s="21"/>
      <c r="AC17" s="49" t="s">
        <v>109</v>
      </c>
      <c r="AD17" s="49">
        <v>87</v>
      </c>
      <c r="AE17" s="49">
        <v>93</v>
      </c>
      <c r="AF17" s="49">
        <f t="shared" si="8"/>
        <v>180</v>
      </c>
      <c r="AG17" s="49">
        <f t="shared" si="9"/>
        <v>3.4981905910735827</v>
      </c>
      <c r="AH17" s="49">
        <f t="shared" si="10"/>
        <v>3.7394451145958989</v>
      </c>
      <c r="AI17" s="49">
        <f t="shared" si="11"/>
        <v>7.2376357056694811</v>
      </c>
      <c r="AJ17" s="21"/>
      <c r="AK17" s="49" t="s">
        <v>109</v>
      </c>
      <c r="AL17" s="49">
        <v>148</v>
      </c>
      <c r="AM17" s="49">
        <v>139</v>
      </c>
      <c r="AN17" s="49">
        <f t="shared" si="12"/>
        <v>287</v>
      </c>
      <c r="AO17" s="49">
        <f t="shared" si="13"/>
        <v>4.9664429530201346</v>
      </c>
      <c r="AP17" s="49">
        <f t="shared" si="14"/>
        <v>4.6644295302013425</v>
      </c>
      <c r="AQ17" s="49">
        <f t="shared" si="15"/>
        <v>9.6308724832214772</v>
      </c>
      <c r="AR17" s="21"/>
      <c r="AS17" s="49" t="s">
        <v>109</v>
      </c>
      <c r="AT17" s="49">
        <v>70</v>
      </c>
      <c r="AU17" s="49">
        <v>62</v>
      </c>
      <c r="AV17" s="49">
        <f t="shared" si="16"/>
        <v>132</v>
      </c>
      <c r="AW17" s="49">
        <f t="shared" si="17"/>
        <v>4.6388336646785957</v>
      </c>
      <c r="AX17" s="49">
        <f t="shared" si="18"/>
        <v>4.1086812458581843</v>
      </c>
      <c r="AY17" s="49">
        <f t="shared" si="19"/>
        <v>8.7475149105367791</v>
      </c>
      <c r="AZ17" s="21"/>
      <c r="BA17" s="49" t="s">
        <v>109</v>
      </c>
      <c r="BB17" s="49">
        <v>39</v>
      </c>
      <c r="BC17" s="49">
        <v>30</v>
      </c>
      <c r="BD17" s="49">
        <f t="shared" si="20"/>
        <v>69</v>
      </c>
      <c r="BE17" s="49">
        <f t="shared" si="21"/>
        <v>5.5555555555555554</v>
      </c>
      <c r="BF17" s="49">
        <f t="shared" si="22"/>
        <v>4.2735042735042734</v>
      </c>
      <c r="BG17" s="49">
        <f t="shared" si="23"/>
        <v>9.8290598290598297</v>
      </c>
      <c r="BH17" s="21"/>
      <c r="BI17" s="49" t="s">
        <v>109</v>
      </c>
      <c r="BJ17" s="49">
        <v>13</v>
      </c>
      <c r="BK17" s="49">
        <v>14</v>
      </c>
      <c r="BL17" s="49">
        <f t="shared" si="24"/>
        <v>27</v>
      </c>
      <c r="BM17" s="49">
        <f t="shared" si="25"/>
        <v>4.2483660130718954</v>
      </c>
      <c r="BN17" s="49">
        <f t="shared" si="26"/>
        <v>4.5751633986928102</v>
      </c>
      <c r="BO17" s="49">
        <f t="shared" si="27"/>
        <v>8.8235294117647065</v>
      </c>
      <c r="BP17" s="21"/>
      <c r="BQ17" s="49" t="s">
        <v>109</v>
      </c>
      <c r="BR17" s="49">
        <v>31</v>
      </c>
      <c r="BS17" s="49">
        <v>34</v>
      </c>
      <c r="BT17" s="49">
        <f t="shared" si="28"/>
        <v>65</v>
      </c>
      <c r="BU17" s="49">
        <f t="shared" si="29"/>
        <v>4.0843214756258233</v>
      </c>
      <c r="BV17" s="49">
        <f t="shared" si="30"/>
        <v>4.4795783926218711</v>
      </c>
      <c r="BW17" s="49">
        <f t="shared" si="31"/>
        <v>8.5638998682476952</v>
      </c>
      <c r="BX17" s="21"/>
    </row>
    <row r="18" spans="6:77" x14ac:dyDescent="0.2">
      <c r="F18" s="39"/>
      <c r="L18" s="21"/>
      <c r="M18" s="49" t="s">
        <v>110</v>
      </c>
      <c r="N18" s="49">
        <v>499</v>
      </c>
      <c r="O18" s="49">
        <v>505</v>
      </c>
      <c r="P18" s="49">
        <f t="shared" si="0"/>
        <v>1004</v>
      </c>
      <c r="Q18" s="49">
        <f t="shared" si="1"/>
        <v>3.807125963225757</v>
      </c>
      <c r="R18" s="49">
        <f t="shared" si="2"/>
        <v>3.8529030289158466</v>
      </c>
      <c r="S18" s="49">
        <f t="shared" si="3"/>
        <v>7.6600289921416032</v>
      </c>
      <c r="T18" s="21"/>
      <c r="U18" s="49" t="s">
        <v>110</v>
      </c>
      <c r="V18" s="49">
        <v>89</v>
      </c>
      <c r="W18" s="49">
        <v>80</v>
      </c>
      <c r="X18" s="49">
        <f t="shared" si="4"/>
        <v>169</v>
      </c>
      <c r="Y18" s="49">
        <f t="shared" si="5"/>
        <v>3.2962962962962963</v>
      </c>
      <c r="Z18" s="49">
        <f t="shared" si="6"/>
        <v>2.9629629629629632</v>
      </c>
      <c r="AA18" s="49">
        <f t="shared" si="7"/>
        <v>6.2592592592592595</v>
      </c>
      <c r="AB18" s="21"/>
      <c r="AC18" s="49" t="s">
        <v>110</v>
      </c>
      <c r="AD18" s="49">
        <v>92</v>
      </c>
      <c r="AE18" s="49">
        <v>71</v>
      </c>
      <c r="AF18" s="49">
        <f t="shared" si="8"/>
        <v>163</v>
      </c>
      <c r="AG18" s="49">
        <f t="shared" si="9"/>
        <v>3.6992360273421796</v>
      </c>
      <c r="AH18" s="49">
        <f t="shared" si="10"/>
        <v>2.8548451950140734</v>
      </c>
      <c r="AI18" s="49">
        <f t="shared" si="11"/>
        <v>6.5540812223562526</v>
      </c>
      <c r="AJ18" s="21"/>
      <c r="AK18" s="49" t="s">
        <v>110</v>
      </c>
      <c r="AL18" s="49">
        <v>115</v>
      </c>
      <c r="AM18" s="49">
        <v>81</v>
      </c>
      <c r="AN18" s="49">
        <f t="shared" si="12"/>
        <v>196</v>
      </c>
      <c r="AO18" s="49">
        <f t="shared" si="13"/>
        <v>3.8590604026845639</v>
      </c>
      <c r="AP18" s="49">
        <f t="shared" si="14"/>
        <v>2.7181208053691277</v>
      </c>
      <c r="AQ18" s="49">
        <f t="shared" si="15"/>
        <v>6.5771812080536911</v>
      </c>
      <c r="AR18" s="21"/>
      <c r="AS18" s="49" t="s">
        <v>110</v>
      </c>
      <c r="AT18" s="49">
        <v>47</v>
      </c>
      <c r="AU18" s="49">
        <v>49</v>
      </c>
      <c r="AV18" s="49">
        <f t="shared" si="16"/>
        <v>96</v>
      </c>
      <c r="AW18" s="49">
        <f t="shared" si="17"/>
        <v>3.1146454605699136</v>
      </c>
      <c r="AX18" s="49">
        <f t="shared" si="18"/>
        <v>3.2471835652750163</v>
      </c>
      <c r="AY18" s="49">
        <f t="shared" si="19"/>
        <v>6.3618290258449299</v>
      </c>
      <c r="AZ18" s="21"/>
      <c r="BA18" s="49" t="s">
        <v>110</v>
      </c>
      <c r="BB18" s="49">
        <v>27</v>
      </c>
      <c r="BC18" s="49">
        <v>23</v>
      </c>
      <c r="BD18" s="49">
        <f t="shared" si="20"/>
        <v>50</v>
      </c>
      <c r="BE18" s="49">
        <f t="shared" si="21"/>
        <v>3.8461538461538463</v>
      </c>
      <c r="BF18" s="49">
        <f t="shared" si="22"/>
        <v>3.2763532763532761</v>
      </c>
      <c r="BG18" s="49">
        <f t="shared" si="23"/>
        <v>7.1225071225071224</v>
      </c>
      <c r="BH18" s="21"/>
      <c r="BI18" s="49" t="s">
        <v>110</v>
      </c>
      <c r="BJ18" s="49">
        <v>8</v>
      </c>
      <c r="BK18" s="49">
        <v>6</v>
      </c>
      <c r="BL18" s="49">
        <f t="shared" si="24"/>
        <v>14</v>
      </c>
      <c r="BM18" s="49">
        <f t="shared" si="25"/>
        <v>2.6143790849673203</v>
      </c>
      <c r="BN18" s="49">
        <f t="shared" si="26"/>
        <v>1.9607843137254901</v>
      </c>
      <c r="BO18" s="49">
        <f t="shared" si="27"/>
        <v>4.5751633986928102</v>
      </c>
      <c r="BP18" s="21"/>
      <c r="BQ18" s="49" t="s">
        <v>110</v>
      </c>
      <c r="BR18" s="49">
        <v>36</v>
      </c>
      <c r="BS18" s="49">
        <v>23</v>
      </c>
      <c r="BT18" s="49">
        <f t="shared" si="28"/>
        <v>59</v>
      </c>
      <c r="BU18" s="49">
        <f t="shared" si="29"/>
        <v>4.7430830039525684</v>
      </c>
      <c r="BV18" s="49">
        <f t="shared" si="30"/>
        <v>3.0303030303030303</v>
      </c>
      <c r="BW18" s="49">
        <f t="shared" si="31"/>
        <v>7.7733860342555987</v>
      </c>
      <c r="BX18" s="21"/>
    </row>
    <row r="19" spans="6:77" x14ac:dyDescent="0.2">
      <c r="F19" s="39"/>
      <c r="L19" s="21"/>
      <c r="M19" s="49" t="s">
        <v>111</v>
      </c>
      <c r="N19" s="49">
        <v>488</v>
      </c>
      <c r="O19" s="49">
        <v>493</v>
      </c>
      <c r="P19" s="49">
        <f t="shared" si="0"/>
        <v>981</v>
      </c>
      <c r="Q19" s="49">
        <f t="shared" si="1"/>
        <v>3.723201342793927</v>
      </c>
      <c r="R19" s="49">
        <f t="shared" si="2"/>
        <v>3.7613488975356679</v>
      </c>
      <c r="S19" s="49">
        <f t="shared" si="3"/>
        <v>7.4845502403295949</v>
      </c>
      <c r="T19" s="21"/>
      <c r="U19" s="49" t="s">
        <v>111</v>
      </c>
      <c r="V19" s="49">
        <v>84</v>
      </c>
      <c r="W19" s="49">
        <v>80</v>
      </c>
      <c r="X19" s="49">
        <f t="shared" si="4"/>
        <v>164</v>
      </c>
      <c r="Y19" s="49">
        <f t="shared" si="5"/>
        <v>3.1111111111111112</v>
      </c>
      <c r="Z19" s="49">
        <f t="shared" si="6"/>
        <v>2.9629629629629632</v>
      </c>
      <c r="AA19" s="49">
        <f t="shared" si="7"/>
        <v>6.0740740740740744</v>
      </c>
      <c r="AB19" s="21"/>
      <c r="AC19" s="49" t="s">
        <v>111</v>
      </c>
      <c r="AD19" s="49">
        <v>84</v>
      </c>
      <c r="AE19" s="49">
        <v>77</v>
      </c>
      <c r="AF19" s="49">
        <f t="shared" si="8"/>
        <v>161</v>
      </c>
      <c r="AG19" s="49">
        <f t="shared" si="9"/>
        <v>3.3775633293124248</v>
      </c>
      <c r="AH19" s="49">
        <f t="shared" si="10"/>
        <v>3.0960997185363892</v>
      </c>
      <c r="AI19" s="49">
        <f t="shared" si="11"/>
        <v>6.473663047848814</v>
      </c>
      <c r="AJ19" s="21"/>
      <c r="AK19" s="49" t="s">
        <v>111</v>
      </c>
      <c r="AL19" s="49">
        <v>76</v>
      </c>
      <c r="AM19" s="49">
        <v>59</v>
      </c>
      <c r="AN19" s="49">
        <f t="shared" si="12"/>
        <v>135</v>
      </c>
      <c r="AO19" s="49">
        <f t="shared" si="13"/>
        <v>2.5503355704697985</v>
      </c>
      <c r="AP19" s="49">
        <f t="shared" si="14"/>
        <v>1.9798657718120807</v>
      </c>
      <c r="AQ19" s="49">
        <f t="shared" si="15"/>
        <v>4.5302013422818792</v>
      </c>
      <c r="AR19" s="21"/>
      <c r="AS19" s="49" t="s">
        <v>111</v>
      </c>
      <c r="AT19" s="49">
        <v>50</v>
      </c>
      <c r="AU19" s="49">
        <v>44</v>
      </c>
      <c r="AV19" s="49">
        <f t="shared" si="16"/>
        <v>94</v>
      </c>
      <c r="AW19" s="49">
        <f t="shared" si="17"/>
        <v>3.313452617627568</v>
      </c>
      <c r="AX19" s="49">
        <f>AU19/AV$26*100</f>
        <v>2.9158383035122597</v>
      </c>
      <c r="AY19" s="49">
        <f t="shared" si="19"/>
        <v>6.2292909211398282</v>
      </c>
      <c r="AZ19" s="21"/>
      <c r="BA19" s="49" t="s">
        <v>111</v>
      </c>
      <c r="BB19" s="49">
        <v>23</v>
      </c>
      <c r="BC19" s="49">
        <v>16</v>
      </c>
      <c r="BD19" s="49">
        <f t="shared" si="20"/>
        <v>39</v>
      </c>
      <c r="BE19" s="49">
        <f t="shared" si="21"/>
        <v>3.2763532763532761</v>
      </c>
      <c r="BF19" s="49">
        <f t="shared" si="22"/>
        <v>2.2792022792022792</v>
      </c>
      <c r="BG19" s="49">
        <f t="shared" si="23"/>
        <v>5.5555555555555554</v>
      </c>
      <c r="BH19" s="21"/>
      <c r="BI19" s="49" t="s">
        <v>111</v>
      </c>
      <c r="BJ19" s="49">
        <v>15</v>
      </c>
      <c r="BK19" s="49">
        <v>13</v>
      </c>
      <c r="BL19" s="49">
        <f t="shared" si="24"/>
        <v>28</v>
      </c>
      <c r="BM19" s="49">
        <f t="shared" si="25"/>
        <v>4.9019607843137258</v>
      </c>
      <c r="BN19" s="49">
        <f t="shared" si="26"/>
        <v>4.2483660130718954</v>
      </c>
      <c r="BO19" s="49">
        <f t="shared" si="27"/>
        <v>9.1503267973856204</v>
      </c>
      <c r="BP19" s="21"/>
      <c r="BQ19" s="49" t="s">
        <v>111</v>
      </c>
      <c r="BR19" s="49">
        <v>15</v>
      </c>
      <c r="BS19" s="49">
        <v>13</v>
      </c>
      <c r="BT19" s="49">
        <f t="shared" si="28"/>
        <v>28</v>
      </c>
      <c r="BU19" s="49">
        <f t="shared" si="29"/>
        <v>1.9762845849802373</v>
      </c>
      <c r="BV19" s="49">
        <f t="shared" si="30"/>
        <v>1.7127799736495388</v>
      </c>
      <c r="BW19" s="49">
        <f t="shared" si="31"/>
        <v>3.6890645586297763</v>
      </c>
      <c r="BX19" s="21"/>
    </row>
    <row r="20" spans="6:77" x14ac:dyDescent="0.2">
      <c r="F20" s="39"/>
      <c r="L20" s="21"/>
      <c r="M20" s="49" t="s">
        <v>112</v>
      </c>
      <c r="N20" s="49">
        <v>276</v>
      </c>
      <c r="O20" s="49">
        <v>345</v>
      </c>
      <c r="P20" s="49">
        <f t="shared" si="0"/>
        <v>621</v>
      </c>
      <c r="Q20" s="49">
        <f t="shared" si="1"/>
        <v>2.1057450217441063</v>
      </c>
      <c r="R20" s="49">
        <f t="shared" si="2"/>
        <v>2.6321812771801327</v>
      </c>
      <c r="S20" s="49">
        <f t="shared" si="3"/>
        <v>4.737926298924239</v>
      </c>
      <c r="T20" s="21"/>
      <c r="U20" s="49" t="s">
        <v>112</v>
      </c>
      <c r="V20" s="49">
        <v>44</v>
      </c>
      <c r="W20" s="49">
        <v>60</v>
      </c>
      <c r="X20" s="49">
        <f t="shared" si="4"/>
        <v>104</v>
      </c>
      <c r="Y20" s="49">
        <f t="shared" si="5"/>
        <v>1.6296296296296295</v>
      </c>
      <c r="Z20" s="49">
        <f t="shared" si="6"/>
        <v>2.2222222222222223</v>
      </c>
      <c r="AA20" s="49">
        <f t="shared" si="7"/>
        <v>3.8518518518518521</v>
      </c>
      <c r="AB20" s="21"/>
      <c r="AC20" s="49" t="s">
        <v>112</v>
      </c>
      <c r="AD20" s="49">
        <v>47</v>
      </c>
      <c r="AE20" s="49">
        <v>38</v>
      </c>
      <c r="AF20" s="49">
        <f t="shared" si="8"/>
        <v>85</v>
      </c>
      <c r="AG20" s="49">
        <f t="shared" si="9"/>
        <v>1.8898271009248089</v>
      </c>
      <c r="AH20" s="49">
        <f t="shared" si="10"/>
        <v>1.527945315641335</v>
      </c>
      <c r="AI20" s="49">
        <f t="shared" si="11"/>
        <v>3.4177724165661436</v>
      </c>
      <c r="AJ20" s="21"/>
      <c r="AK20" s="49" t="s">
        <v>112</v>
      </c>
      <c r="AL20" s="49">
        <v>63</v>
      </c>
      <c r="AM20" s="49">
        <v>51</v>
      </c>
      <c r="AN20" s="49">
        <f t="shared" si="12"/>
        <v>114</v>
      </c>
      <c r="AO20" s="49">
        <f t="shared" si="13"/>
        <v>2.1140939597315436</v>
      </c>
      <c r="AP20" s="49">
        <f t="shared" si="14"/>
        <v>1.7114093959731544</v>
      </c>
      <c r="AQ20" s="49">
        <f t="shared" si="15"/>
        <v>3.825503355704698</v>
      </c>
      <c r="AR20" s="21"/>
      <c r="AS20" s="49" t="s">
        <v>112</v>
      </c>
      <c r="AT20" s="49">
        <v>29</v>
      </c>
      <c r="AU20" s="49">
        <v>24</v>
      </c>
      <c r="AV20" s="49">
        <f t="shared" si="16"/>
        <v>53</v>
      </c>
      <c r="AW20" s="49">
        <f t="shared" si="17"/>
        <v>1.9218025182239893</v>
      </c>
      <c r="AX20" s="49">
        <f t="shared" si="18"/>
        <v>1.5904572564612325</v>
      </c>
      <c r="AY20" s="49">
        <f t="shared" si="19"/>
        <v>3.512259774685222</v>
      </c>
      <c r="AZ20" s="21"/>
      <c r="BA20" s="49" t="s">
        <v>112</v>
      </c>
      <c r="BB20" s="49">
        <v>6</v>
      </c>
      <c r="BC20" s="49">
        <v>8</v>
      </c>
      <c r="BD20" s="49">
        <f t="shared" si="20"/>
        <v>14</v>
      </c>
      <c r="BE20" s="49">
        <f t="shared" si="21"/>
        <v>0.85470085470085477</v>
      </c>
      <c r="BF20" s="49">
        <f t="shared" si="22"/>
        <v>1.1396011396011396</v>
      </c>
      <c r="BG20" s="49">
        <f t="shared" si="23"/>
        <v>1.9943019943019944</v>
      </c>
      <c r="BH20" s="21"/>
      <c r="BI20" s="49" t="s">
        <v>112</v>
      </c>
      <c r="BJ20" s="49">
        <v>9</v>
      </c>
      <c r="BK20" s="49">
        <v>13</v>
      </c>
      <c r="BL20" s="49">
        <f t="shared" si="24"/>
        <v>22</v>
      </c>
      <c r="BM20" s="49">
        <f t="shared" si="25"/>
        <v>2.9411764705882351</v>
      </c>
      <c r="BN20" s="49">
        <f t="shared" si="26"/>
        <v>4.2483660130718954</v>
      </c>
      <c r="BO20" s="49">
        <f t="shared" si="27"/>
        <v>7.18954248366013</v>
      </c>
      <c r="BP20" s="21"/>
      <c r="BQ20" s="49" t="s">
        <v>112</v>
      </c>
      <c r="BR20" s="49">
        <v>16</v>
      </c>
      <c r="BS20" s="49">
        <v>12</v>
      </c>
      <c r="BT20" s="49">
        <f t="shared" si="28"/>
        <v>28</v>
      </c>
      <c r="BU20" s="49">
        <f t="shared" si="29"/>
        <v>2.1080368906455864</v>
      </c>
      <c r="BV20" s="49">
        <f t="shared" si="30"/>
        <v>1.5810276679841897</v>
      </c>
      <c r="BW20" s="49">
        <f t="shared" si="31"/>
        <v>3.6890645586297763</v>
      </c>
      <c r="BX20" s="21"/>
    </row>
    <row r="21" spans="6:77" x14ac:dyDescent="0.2">
      <c r="F21" s="39"/>
      <c r="L21" s="21"/>
      <c r="M21" s="49" t="s">
        <v>113</v>
      </c>
      <c r="N21" s="49">
        <v>194</v>
      </c>
      <c r="O21" s="49">
        <v>283</v>
      </c>
      <c r="P21" s="49">
        <f t="shared" si="0"/>
        <v>477</v>
      </c>
      <c r="Q21" s="49">
        <f t="shared" si="1"/>
        <v>1.4801251239795528</v>
      </c>
      <c r="R21" s="49">
        <f t="shared" si="2"/>
        <v>2.1591515983825436</v>
      </c>
      <c r="S21" s="49">
        <f t="shared" si="3"/>
        <v>3.6392767223620961</v>
      </c>
      <c r="T21" s="21"/>
      <c r="U21" s="49" t="s">
        <v>113</v>
      </c>
      <c r="V21" s="49">
        <v>43</v>
      </c>
      <c r="W21" s="49">
        <v>37</v>
      </c>
      <c r="X21" s="49">
        <f t="shared" si="4"/>
        <v>80</v>
      </c>
      <c r="Y21" s="49">
        <f t="shared" si="5"/>
        <v>1.5925925925925926</v>
      </c>
      <c r="Z21" s="49">
        <f t="shared" si="6"/>
        <v>1.3703703703703705</v>
      </c>
      <c r="AA21" s="49">
        <f t="shared" si="7"/>
        <v>2.9629629629629628</v>
      </c>
      <c r="AB21" s="21"/>
      <c r="AC21" s="49" t="s">
        <v>113</v>
      </c>
      <c r="AD21" s="49">
        <v>27</v>
      </c>
      <c r="AE21" s="49">
        <v>27</v>
      </c>
      <c r="AF21" s="49">
        <f t="shared" si="8"/>
        <v>54</v>
      </c>
      <c r="AG21" s="49">
        <f t="shared" si="9"/>
        <v>1.0856453558504222</v>
      </c>
      <c r="AH21" s="49">
        <f t="shared" si="10"/>
        <v>1.0856453558504222</v>
      </c>
      <c r="AI21" s="49">
        <f t="shared" si="11"/>
        <v>2.1712907117008444</v>
      </c>
      <c r="AJ21" s="21"/>
      <c r="AK21" s="49" t="s">
        <v>113</v>
      </c>
      <c r="AL21" s="49">
        <v>24</v>
      </c>
      <c r="AM21" s="49">
        <v>35</v>
      </c>
      <c r="AN21" s="49">
        <f t="shared" si="12"/>
        <v>59</v>
      </c>
      <c r="AO21" s="49">
        <f t="shared" si="13"/>
        <v>0.80536912751677858</v>
      </c>
      <c r="AP21" s="49">
        <f t="shared" si="14"/>
        <v>1.174496644295302</v>
      </c>
      <c r="AQ21" s="49">
        <f t="shared" si="15"/>
        <v>1.9798657718120807</v>
      </c>
      <c r="AR21" s="21"/>
      <c r="AS21" s="49" t="s">
        <v>113</v>
      </c>
      <c r="AT21" s="49">
        <v>13</v>
      </c>
      <c r="AU21" s="49">
        <v>15</v>
      </c>
      <c r="AV21" s="49">
        <f t="shared" si="16"/>
        <v>28</v>
      </c>
      <c r="AW21" s="49">
        <f>AT21/AV$26*100</f>
        <v>0.86149768058316778</v>
      </c>
      <c r="AX21" s="49">
        <f t="shared" si="18"/>
        <v>0.99403578528827041</v>
      </c>
      <c r="AY21" s="49">
        <f t="shared" si="19"/>
        <v>1.8555334658714382</v>
      </c>
      <c r="AZ21" s="21"/>
      <c r="BA21" s="49" t="s">
        <v>113</v>
      </c>
      <c r="BB21" s="49">
        <v>9</v>
      </c>
      <c r="BC21" s="49">
        <v>5</v>
      </c>
      <c r="BD21" s="49">
        <f t="shared" si="20"/>
        <v>14</v>
      </c>
      <c r="BE21" s="49">
        <f t="shared" si="21"/>
        <v>1.2820512820512819</v>
      </c>
      <c r="BF21" s="49">
        <f t="shared" si="22"/>
        <v>0.71225071225071224</v>
      </c>
      <c r="BG21" s="49">
        <f t="shared" si="23"/>
        <v>1.9943019943019942</v>
      </c>
      <c r="BH21" s="21"/>
      <c r="BI21" s="49" t="s">
        <v>113</v>
      </c>
      <c r="BJ21" s="49">
        <v>6</v>
      </c>
      <c r="BK21" s="49">
        <v>4</v>
      </c>
      <c r="BL21" s="49">
        <f t="shared" si="24"/>
        <v>10</v>
      </c>
      <c r="BM21" s="49">
        <f t="shared" si="25"/>
        <v>1.9607843137254901</v>
      </c>
      <c r="BN21" s="49">
        <f t="shared" si="26"/>
        <v>1.3071895424836601</v>
      </c>
      <c r="BO21" s="49">
        <f t="shared" si="27"/>
        <v>3.2679738562091503</v>
      </c>
      <c r="BP21" s="21"/>
      <c r="BQ21" s="49" t="s">
        <v>113</v>
      </c>
      <c r="BR21" s="49">
        <v>4</v>
      </c>
      <c r="BS21" s="49">
        <v>15</v>
      </c>
      <c r="BT21" s="49">
        <f t="shared" si="28"/>
        <v>19</v>
      </c>
      <c r="BU21" s="49">
        <f t="shared" si="29"/>
        <v>0.5270092226613966</v>
      </c>
      <c r="BV21" s="49">
        <f t="shared" si="30"/>
        <v>1.9762845849802373</v>
      </c>
      <c r="BW21" s="49">
        <f t="shared" si="31"/>
        <v>2.5032938076416338</v>
      </c>
      <c r="BX21" s="21"/>
    </row>
    <row r="22" spans="6:77" x14ac:dyDescent="0.2">
      <c r="F22" s="39"/>
      <c r="L22" s="21"/>
      <c r="M22" s="49" t="s">
        <v>114</v>
      </c>
      <c r="N22" s="49">
        <v>112</v>
      </c>
      <c r="O22" s="49">
        <v>193</v>
      </c>
      <c r="P22" s="49">
        <f t="shared" si="0"/>
        <v>305</v>
      </c>
      <c r="Q22" s="49">
        <f t="shared" si="1"/>
        <v>0.85450522621499969</v>
      </c>
      <c r="R22" s="49">
        <f t="shared" si="2"/>
        <v>1.4724956130312046</v>
      </c>
      <c r="S22" s="49">
        <f t="shared" si="3"/>
        <v>2.327000839246204</v>
      </c>
      <c r="T22" s="21"/>
      <c r="U22" s="49" t="s">
        <v>114</v>
      </c>
      <c r="V22" s="49">
        <v>26</v>
      </c>
      <c r="W22" s="49">
        <v>29</v>
      </c>
      <c r="X22" s="49">
        <f t="shared" si="4"/>
        <v>55</v>
      </c>
      <c r="Y22" s="49">
        <f t="shared" si="5"/>
        <v>0.96296296296296302</v>
      </c>
      <c r="Z22" s="49">
        <f t="shared" si="6"/>
        <v>1.074074074074074</v>
      </c>
      <c r="AA22" s="49">
        <f t="shared" si="7"/>
        <v>2.0370370370370372</v>
      </c>
      <c r="AB22" s="21"/>
      <c r="AC22" s="49" t="s">
        <v>114</v>
      </c>
      <c r="AD22" s="49">
        <v>15</v>
      </c>
      <c r="AE22" s="49">
        <v>15</v>
      </c>
      <c r="AF22" s="49">
        <f t="shared" si="8"/>
        <v>30</v>
      </c>
      <c r="AG22" s="49">
        <f t="shared" si="9"/>
        <v>0.60313630880579006</v>
      </c>
      <c r="AH22" s="49">
        <f t="shared" si="10"/>
        <v>0.60313630880579006</v>
      </c>
      <c r="AI22" s="49">
        <f t="shared" si="11"/>
        <v>1.2062726176115801</v>
      </c>
      <c r="AJ22" s="21"/>
      <c r="AK22" s="49" t="s">
        <v>114</v>
      </c>
      <c r="AL22" s="49">
        <v>16</v>
      </c>
      <c r="AM22" s="49">
        <v>23</v>
      </c>
      <c r="AN22" s="49">
        <f t="shared" si="12"/>
        <v>39</v>
      </c>
      <c r="AO22" s="49">
        <f t="shared" si="13"/>
        <v>0.53691275167785235</v>
      </c>
      <c r="AP22" s="49">
        <f t="shared" si="14"/>
        <v>0.77181208053691275</v>
      </c>
      <c r="AQ22" s="49">
        <f t="shared" si="15"/>
        <v>1.3087248322147651</v>
      </c>
      <c r="AR22" s="21"/>
      <c r="AS22" s="49" t="s">
        <v>114</v>
      </c>
      <c r="AT22" s="49">
        <v>9</v>
      </c>
      <c r="AU22" s="49">
        <v>14</v>
      </c>
      <c r="AV22" s="49">
        <f t="shared" si="16"/>
        <v>23</v>
      </c>
      <c r="AW22" s="49">
        <f t="shared" si="17"/>
        <v>0.59642147117296218</v>
      </c>
      <c r="AX22" s="49">
        <f t="shared" si="18"/>
        <v>0.9277667329357191</v>
      </c>
      <c r="AY22" s="49">
        <f t="shared" si="19"/>
        <v>1.5241882041086812</v>
      </c>
      <c r="AZ22" s="21"/>
      <c r="BA22" s="49" t="s">
        <v>114</v>
      </c>
      <c r="BB22" s="49">
        <v>1</v>
      </c>
      <c r="BC22" s="49">
        <v>2</v>
      </c>
      <c r="BD22" s="49">
        <f t="shared" si="20"/>
        <v>3</v>
      </c>
      <c r="BE22" s="49">
        <f t="shared" si="21"/>
        <v>0.14245014245014245</v>
      </c>
      <c r="BF22" s="49">
        <f t="shared" si="22"/>
        <v>0.28490028490028491</v>
      </c>
      <c r="BG22" s="49">
        <f t="shared" si="23"/>
        <v>0.42735042735042739</v>
      </c>
      <c r="BH22" s="21"/>
      <c r="BI22" s="49" t="s">
        <v>114</v>
      </c>
      <c r="BJ22" s="49">
        <v>4</v>
      </c>
      <c r="BK22" s="49">
        <v>0</v>
      </c>
      <c r="BL22" s="49">
        <f t="shared" si="24"/>
        <v>4</v>
      </c>
      <c r="BM22" s="49">
        <f t="shared" si="25"/>
        <v>1.3071895424836601</v>
      </c>
      <c r="BN22" s="49">
        <f t="shared" si="26"/>
        <v>0</v>
      </c>
      <c r="BO22" s="49">
        <f t="shared" si="27"/>
        <v>1.3071895424836601</v>
      </c>
      <c r="BP22" s="21"/>
      <c r="BQ22" s="49" t="s">
        <v>114</v>
      </c>
      <c r="BR22" s="49">
        <v>6</v>
      </c>
      <c r="BS22" s="49">
        <v>5</v>
      </c>
      <c r="BT22" s="49">
        <f t="shared" si="28"/>
        <v>11</v>
      </c>
      <c r="BU22" s="49">
        <f t="shared" si="29"/>
        <v>0.79051383399209485</v>
      </c>
      <c r="BV22" s="49">
        <f t="shared" si="30"/>
        <v>0.65876152832674573</v>
      </c>
      <c r="BW22" s="49">
        <f t="shared" si="31"/>
        <v>1.4492753623188406</v>
      </c>
      <c r="BX22" s="21"/>
    </row>
    <row r="23" spans="6:77" x14ac:dyDescent="0.2">
      <c r="F23" s="39"/>
      <c r="L23" s="21"/>
      <c r="M23" s="49" t="s">
        <v>115</v>
      </c>
      <c r="N23" s="49">
        <v>30</v>
      </c>
      <c r="O23" s="49">
        <v>85</v>
      </c>
      <c r="P23" s="49">
        <f t="shared" si="0"/>
        <v>115</v>
      </c>
      <c r="Q23" s="49">
        <f t="shared" si="1"/>
        <v>0.22888532845044635</v>
      </c>
      <c r="R23" s="49">
        <f t="shared" si="2"/>
        <v>0.64850843060959795</v>
      </c>
      <c r="S23" s="49">
        <f t="shared" si="3"/>
        <v>0.87739375906004424</v>
      </c>
      <c r="T23" s="21"/>
      <c r="U23" s="49" t="s">
        <v>115</v>
      </c>
      <c r="V23" s="49">
        <v>8</v>
      </c>
      <c r="W23" s="49">
        <v>18</v>
      </c>
      <c r="X23" s="49">
        <f t="shared" si="4"/>
        <v>26</v>
      </c>
      <c r="Y23" s="49">
        <f t="shared" si="5"/>
        <v>0.29629629629629628</v>
      </c>
      <c r="Z23" s="49">
        <f t="shared" si="6"/>
        <v>0.66666666666666674</v>
      </c>
      <c r="AA23" s="49">
        <f t="shared" si="7"/>
        <v>0.96296296296296302</v>
      </c>
      <c r="AB23" s="21"/>
      <c r="AC23" s="49" t="s">
        <v>115</v>
      </c>
      <c r="AD23" s="49">
        <v>3</v>
      </c>
      <c r="AE23" s="49">
        <v>10</v>
      </c>
      <c r="AF23" s="49">
        <f t="shared" si="8"/>
        <v>13</v>
      </c>
      <c r="AG23" s="49">
        <f t="shared" si="9"/>
        <v>0.12062726176115801</v>
      </c>
      <c r="AH23" s="49">
        <f t="shared" si="10"/>
        <v>0.40209087253719339</v>
      </c>
      <c r="AI23" s="49">
        <f t="shared" si="11"/>
        <v>0.52271813429835134</v>
      </c>
      <c r="AJ23" s="21"/>
      <c r="AK23" s="49" t="s">
        <v>115</v>
      </c>
      <c r="AL23" s="49">
        <v>3</v>
      </c>
      <c r="AM23" s="49">
        <v>6</v>
      </c>
      <c r="AN23" s="49">
        <f t="shared" si="12"/>
        <v>9</v>
      </c>
      <c r="AO23" s="49">
        <f t="shared" si="13"/>
        <v>0.10067114093959732</v>
      </c>
      <c r="AP23" s="49">
        <f t="shared" si="14"/>
        <v>0.20134228187919465</v>
      </c>
      <c r="AQ23" s="49">
        <f t="shared" si="15"/>
        <v>0.30201342281879195</v>
      </c>
      <c r="AR23" s="21"/>
      <c r="AS23" s="49" t="s">
        <v>115</v>
      </c>
      <c r="AT23" s="49">
        <v>2</v>
      </c>
      <c r="AU23" s="49">
        <v>6</v>
      </c>
      <c r="AV23" s="49">
        <f t="shared" si="16"/>
        <v>8</v>
      </c>
      <c r="AW23" s="49">
        <f t="shared" si="17"/>
        <v>0.13253810470510272</v>
      </c>
      <c r="AX23" s="49">
        <f t="shared" si="18"/>
        <v>0.39761431411530812</v>
      </c>
      <c r="AY23" s="49">
        <f t="shared" si="19"/>
        <v>0.53015241882041086</v>
      </c>
      <c r="AZ23" s="21"/>
      <c r="BA23" s="49" t="s">
        <v>115</v>
      </c>
      <c r="BB23" s="49">
        <v>1</v>
      </c>
      <c r="BC23" s="49">
        <v>1</v>
      </c>
      <c r="BD23" s="49">
        <f t="shared" si="20"/>
        <v>2</v>
      </c>
      <c r="BE23" s="49">
        <f t="shared" si="21"/>
        <v>0.14245014245014245</v>
      </c>
      <c r="BF23" s="49">
        <f t="shared" si="22"/>
        <v>0.14245014245014245</v>
      </c>
      <c r="BG23" s="49">
        <f t="shared" si="23"/>
        <v>0.28490028490028491</v>
      </c>
      <c r="BH23" s="21"/>
      <c r="BI23" s="49" t="s">
        <v>115</v>
      </c>
      <c r="BJ23" s="49">
        <v>0</v>
      </c>
      <c r="BK23" s="49">
        <v>0</v>
      </c>
      <c r="BL23" s="49">
        <f t="shared" si="24"/>
        <v>0</v>
      </c>
      <c r="BM23" s="49">
        <f t="shared" si="25"/>
        <v>0</v>
      </c>
      <c r="BN23" s="49">
        <f t="shared" si="26"/>
        <v>0</v>
      </c>
      <c r="BO23" s="49">
        <f t="shared" si="27"/>
        <v>0</v>
      </c>
      <c r="BP23" s="21"/>
      <c r="BQ23" s="49" t="s">
        <v>115</v>
      </c>
      <c r="BR23" s="49">
        <v>1</v>
      </c>
      <c r="BS23" s="49">
        <v>0</v>
      </c>
      <c r="BT23" s="49">
        <f t="shared" si="28"/>
        <v>1</v>
      </c>
      <c r="BU23" s="49">
        <f t="shared" si="29"/>
        <v>0.13175230566534915</v>
      </c>
      <c r="BV23" s="49">
        <f t="shared" si="30"/>
        <v>0</v>
      </c>
      <c r="BW23" s="49">
        <f t="shared" si="31"/>
        <v>0.13175230566534915</v>
      </c>
      <c r="BX23" s="21"/>
    </row>
    <row r="24" spans="6:77" x14ac:dyDescent="0.2">
      <c r="F24" s="39"/>
      <c r="L24" s="21"/>
      <c r="M24" s="49" t="s">
        <v>10</v>
      </c>
      <c r="N24" s="49">
        <v>11</v>
      </c>
      <c r="O24" s="49">
        <v>14</v>
      </c>
      <c r="P24" s="49">
        <f t="shared" si="0"/>
        <v>25</v>
      </c>
      <c r="Q24" s="49">
        <f t="shared" si="1"/>
        <v>8.3924620431830327E-2</v>
      </c>
      <c r="R24" s="49">
        <f t="shared" si="2"/>
        <v>0.10681315327687496</v>
      </c>
      <c r="S24" s="49">
        <f t="shared" si="3"/>
        <v>0.19073777370870529</v>
      </c>
      <c r="T24" s="21">
        <f>SUM(N24:Q24)</f>
        <v>50.08392462043183</v>
      </c>
      <c r="U24" s="49" t="s">
        <v>10</v>
      </c>
      <c r="V24" s="49">
        <v>0</v>
      </c>
      <c r="W24" s="49">
        <v>7</v>
      </c>
      <c r="X24" s="49">
        <f t="shared" si="4"/>
        <v>7</v>
      </c>
      <c r="Y24" s="49">
        <f t="shared" si="5"/>
        <v>0</v>
      </c>
      <c r="Z24" s="49">
        <f t="shared" si="6"/>
        <v>0.25925925925925924</v>
      </c>
      <c r="AA24" s="49">
        <f t="shared" si="7"/>
        <v>0.25925925925925924</v>
      </c>
      <c r="AB24" s="21"/>
      <c r="AC24" s="49" t="s">
        <v>10</v>
      </c>
      <c r="AD24" s="49">
        <v>0</v>
      </c>
      <c r="AE24" s="49">
        <v>2</v>
      </c>
      <c r="AF24" s="49">
        <f t="shared" si="8"/>
        <v>2</v>
      </c>
      <c r="AG24" s="49">
        <f t="shared" si="9"/>
        <v>0</v>
      </c>
      <c r="AH24" s="49">
        <f t="shared" si="10"/>
        <v>8.0418174507438683E-2</v>
      </c>
      <c r="AI24" s="49">
        <f t="shared" si="11"/>
        <v>8.0418174507438683E-2</v>
      </c>
      <c r="AJ24" s="21"/>
      <c r="AK24" s="49" t="s">
        <v>10</v>
      </c>
      <c r="AL24" s="49">
        <v>0</v>
      </c>
      <c r="AM24" s="49">
        <v>2</v>
      </c>
      <c r="AN24" s="49">
        <f t="shared" si="12"/>
        <v>2</v>
      </c>
      <c r="AO24" s="49">
        <f t="shared" si="13"/>
        <v>0</v>
      </c>
      <c r="AP24" s="49">
        <f t="shared" si="14"/>
        <v>6.7114093959731544E-2</v>
      </c>
      <c r="AQ24" s="49">
        <f t="shared" si="15"/>
        <v>6.7114093959731544E-2</v>
      </c>
      <c r="AR24" s="21"/>
      <c r="AS24" s="49" t="s">
        <v>10</v>
      </c>
      <c r="AT24" s="49">
        <v>0</v>
      </c>
      <c r="AU24" s="49">
        <v>0</v>
      </c>
      <c r="AV24" s="49">
        <f t="shared" si="16"/>
        <v>0</v>
      </c>
      <c r="AW24" s="49">
        <f t="shared" si="17"/>
        <v>0</v>
      </c>
      <c r="AX24" s="49">
        <f t="shared" si="18"/>
        <v>0</v>
      </c>
      <c r="AY24" s="49">
        <f t="shared" si="19"/>
        <v>0</v>
      </c>
      <c r="AZ24" s="21"/>
      <c r="BA24" s="49" t="s">
        <v>10</v>
      </c>
      <c r="BB24" s="49">
        <v>0</v>
      </c>
      <c r="BC24" s="49">
        <v>0</v>
      </c>
      <c r="BD24" s="49">
        <f t="shared" si="20"/>
        <v>0</v>
      </c>
      <c r="BE24" s="49">
        <f t="shared" si="21"/>
        <v>0</v>
      </c>
      <c r="BF24" s="49">
        <f t="shared" si="22"/>
        <v>0</v>
      </c>
      <c r="BG24" s="49">
        <f t="shared" si="23"/>
        <v>0</v>
      </c>
      <c r="BH24" s="21"/>
      <c r="BI24" s="49" t="s">
        <v>10</v>
      </c>
      <c r="BJ24" s="49">
        <v>0</v>
      </c>
      <c r="BK24" s="49">
        <v>0</v>
      </c>
      <c r="BL24" s="49">
        <f t="shared" si="24"/>
        <v>0</v>
      </c>
      <c r="BM24" s="49">
        <f t="shared" si="25"/>
        <v>0</v>
      </c>
      <c r="BN24" s="49">
        <f t="shared" si="26"/>
        <v>0</v>
      </c>
      <c r="BO24" s="49">
        <f t="shared" si="27"/>
        <v>0</v>
      </c>
      <c r="BP24" s="21"/>
      <c r="BQ24" s="49" t="s">
        <v>10</v>
      </c>
      <c r="BR24" s="49">
        <v>0</v>
      </c>
      <c r="BS24" s="49">
        <v>0</v>
      </c>
      <c r="BT24" s="49">
        <f t="shared" si="28"/>
        <v>0</v>
      </c>
      <c r="BU24" s="49">
        <f t="shared" si="29"/>
        <v>0</v>
      </c>
      <c r="BV24" s="49">
        <f t="shared" si="30"/>
        <v>0</v>
      </c>
      <c r="BW24" s="49">
        <f t="shared" si="31"/>
        <v>0</v>
      </c>
      <c r="BX24" s="21"/>
    </row>
    <row r="25" spans="6:77" x14ac:dyDescent="0.2">
      <c r="F25" s="39"/>
      <c r="L25" s="21"/>
      <c r="M25" s="21" t="s">
        <v>0</v>
      </c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</row>
    <row r="26" spans="6:77" x14ac:dyDescent="0.2">
      <c r="F26" s="39"/>
      <c r="L26" s="21"/>
      <c r="M26" s="65" t="s">
        <v>11</v>
      </c>
      <c r="N26" s="65">
        <f>SUM(N5:N24)</f>
        <v>6362</v>
      </c>
      <c r="O26" s="65">
        <f>SUM(O5:O24)</f>
        <v>6745</v>
      </c>
      <c r="P26" s="65">
        <f>N26+O26</f>
        <v>13107</v>
      </c>
      <c r="Q26" s="65">
        <f>N26/P$26*100</f>
        <v>48.538948653391316</v>
      </c>
      <c r="R26" s="65">
        <f>O26/P$26*100</f>
        <v>51.461051346608677</v>
      </c>
      <c r="S26" s="65">
        <f>Q26+R26</f>
        <v>100</v>
      </c>
      <c r="T26" s="21"/>
      <c r="U26" s="65" t="s">
        <v>11</v>
      </c>
      <c r="V26" s="65">
        <f>SUM(V5:V24)</f>
        <v>1392</v>
      </c>
      <c r="W26" s="65">
        <f>SUM(W5:W24)</f>
        <v>1308</v>
      </c>
      <c r="X26" s="65">
        <f>SUM(X5:X24)</f>
        <v>2700</v>
      </c>
      <c r="Y26" s="65">
        <f>V26/X$26*100</f>
        <v>51.555555555555557</v>
      </c>
      <c r="Z26" s="65">
        <f>W26/X$26*100</f>
        <v>48.444444444444443</v>
      </c>
      <c r="AA26" s="65">
        <f>Y26+Z26</f>
        <v>100</v>
      </c>
      <c r="AB26" s="21"/>
      <c r="AC26" s="65" t="s">
        <v>11</v>
      </c>
      <c r="AD26" s="65">
        <f>SUM(AD5:AD24)</f>
        <v>1281</v>
      </c>
      <c r="AE26" s="65">
        <f>SUM(AE5:AE24)</f>
        <v>1206</v>
      </c>
      <c r="AF26" s="65">
        <f>SUM(AF5:AF24)</f>
        <v>2487</v>
      </c>
      <c r="AG26" s="65">
        <f>AD26/AF$26*100</f>
        <v>51.507840772014482</v>
      </c>
      <c r="AH26" s="65">
        <f>AE26/AF$26*100</f>
        <v>48.492159227985525</v>
      </c>
      <c r="AI26" s="65">
        <f>AG26+AH26</f>
        <v>100</v>
      </c>
      <c r="AJ26" s="21"/>
      <c r="AK26" s="65" t="s">
        <v>11</v>
      </c>
      <c r="AL26" s="65">
        <f>SUM(AL5:AL24)</f>
        <v>1562</v>
      </c>
      <c r="AM26" s="65">
        <f>SUM(AM5:AM24)</f>
        <v>1418</v>
      </c>
      <c r="AN26" s="65">
        <f>AL26+AM26</f>
        <v>2980</v>
      </c>
      <c r="AO26" s="65">
        <f>AL26/AN$26*100</f>
        <v>52.416107382550337</v>
      </c>
      <c r="AP26" s="65">
        <f>AM26/AN$26*100</f>
        <v>47.583892617449663</v>
      </c>
      <c r="AQ26" s="65">
        <f>AO26+AP26</f>
        <v>100</v>
      </c>
      <c r="AR26" s="21"/>
      <c r="AS26" s="65" t="s">
        <v>11</v>
      </c>
      <c r="AT26" s="65">
        <f>SUM(AT5:AT24)</f>
        <v>778</v>
      </c>
      <c r="AU26" s="65">
        <f>SUM(AU5:AU24)</f>
        <v>731</v>
      </c>
      <c r="AV26" s="65">
        <f t="shared" ref="AV26" si="33">AT26+AU26</f>
        <v>1509</v>
      </c>
      <c r="AW26" s="65">
        <f t="shared" si="17"/>
        <v>51.557322730284959</v>
      </c>
      <c r="AX26" s="65">
        <f t="shared" si="18"/>
        <v>48.442677269715048</v>
      </c>
      <c r="AY26" s="65">
        <f t="shared" si="19"/>
        <v>100</v>
      </c>
      <c r="AZ26" s="21"/>
      <c r="BA26" s="65" t="s">
        <v>11</v>
      </c>
      <c r="BB26" s="65">
        <f>SUM(BB5:BB24)</f>
        <v>370</v>
      </c>
      <c r="BC26" s="65">
        <f>SUM(BC5:BC24)</f>
        <v>332</v>
      </c>
      <c r="BD26" s="65">
        <f>BB26+BC26</f>
        <v>702</v>
      </c>
      <c r="BE26" s="65">
        <f>BB26/BD$26*100</f>
        <v>52.706552706552714</v>
      </c>
      <c r="BF26" s="65">
        <f>BC26/BD$26*100</f>
        <v>47.293447293447294</v>
      </c>
      <c r="BG26" s="65">
        <f>BE26+BF26</f>
        <v>100</v>
      </c>
      <c r="BH26" s="21"/>
      <c r="BI26" s="65" t="s">
        <v>11</v>
      </c>
      <c r="BJ26" s="65">
        <f>SUM(BJ5:BJ24)</f>
        <v>146</v>
      </c>
      <c r="BK26" s="65">
        <f>SUM(BK5:BK24)</f>
        <v>160</v>
      </c>
      <c r="BL26" s="65">
        <f>BJ26+BK26</f>
        <v>306</v>
      </c>
      <c r="BM26" s="65">
        <f>BJ26/BL$26*100</f>
        <v>47.712418300653596</v>
      </c>
      <c r="BN26" s="65">
        <f>BK26/BL$26*100</f>
        <v>52.287581699346411</v>
      </c>
      <c r="BO26" s="65">
        <f>BM26+BN26</f>
        <v>100</v>
      </c>
      <c r="BP26" s="21"/>
      <c r="BQ26" s="65" t="s">
        <v>11</v>
      </c>
      <c r="BR26" s="65">
        <f>SUM(BR5:BR24)</f>
        <v>395</v>
      </c>
      <c r="BS26" s="65">
        <f>SUM(BS5:BS24)</f>
        <v>364</v>
      </c>
      <c r="BT26" s="65">
        <f>BR26+BS26</f>
        <v>759</v>
      </c>
      <c r="BU26" s="65">
        <f>BR26/BT$26*100</f>
        <v>52.042160737812914</v>
      </c>
      <c r="BV26" s="65">
        <f>BS26/BT$26*100</f>
        <v>47.957839262187093</v>
      </c>
      <c r="BW26" s="65">
        <f>BU26+BV26</f>
        <v>100</v>
      </c>
      <c r="BY26" s="65">
        <f>+N26+O26+V26+W26+AD26+AE26+AL26+AM26+AT26+AU26+BB26+BC26+BJ26+BK26+BR26+BS26</f>
        <v>24550</v>
      </c>
    </row>
    <row r="27" spans="6:77" x14ac:dyDescent="0.2">
      <c r="F27" s="39"/>
      <c r="L27" s="21"/>
      <c r="T27" s="21"/>
      <c r="AB27" s="21"/>
      <c r="AJ27" s="21"/>
      <c r="AR27" s="21"/>
      <c r="AZ27" s="21"/>
      <c r="BH27" s="21"/>
      <c r="BP27" s="21"/>
    </row>
    <row r="28" spans="6:77" x14ac:dyDescent="0.2">
      <c r="F28" s="39"/>
    </row>
    <row r="29" spans="6:77" x14ac:dyDescent="0.2">
      <c r="F29" s="39"/>
    </row>
    <row r="30" spans="6:77" x14ac:dyDescent="0.2">
      <c r="F30" s="39"/>
    </row>
    <row r="31" spans="6:77" x14ac:dyDescent="0.2">
      <c r="F31" s="39"/>
    </row>
    <row r="32" spans="6:77" x14ac:dyDescent="0.2">
      <c r="F32" s="39"/>
    </row>
    <row r="33" spans="6:45" x14ac:dyDescent="0.2">
      <c r="F33" s="39"/>
    </row>
    <row r="34" spans="6:45" x14ac:dyDescent="0.2">
      <c r="F34" s="39"/>
    </row>
    <row r="35" spans="6:45" x14ac:dyDescent="0.2">
      <c r="F35" s="39"/>
    </row>
    <row r="36" spans="6:45" x14ac:dyDescent="0.2">
      <c r="F36" s="39"/>
    </row>
    <row r="37" spans="6:45" x14ac:dyDescent="0.2">
      <c r="F37" s="39"/>
      <c r="AS37" s="12"/>
    </row>
    <row r="38" spans="6:45" x14ac:dyDescent="0.2">
      <c r="F38" s="39"/>
      <c r="AS38" s="13"/>
    </row>
    <row r="39" spans="6:45" x14ac:dyDescent="0.2">
      <c r="F39" s="39"/>
    </row>
    <row r="40" spans="6:45" x14ac:dyDescent="0.2">
      <c r="F40" s="39"/>
    </row>
    <row r="41" spans="6:45" x14ac:dyDescent="0.2">
      <c r="F41" s="39"/>
    </row>
    <row r="42" spans="6:45" x14ac:dyDescent="0.2">
      <c r="F42" s="39"/>
    </row>
    <row r="43" spans="6:45" x14ac:dyDescent="0.2">
      <c r="F43" s="39"/>
    </row>
    <row r="44" spans="6:45" x14ac:dyDescent="0.2">
      <c r="F44" s="39"/>
    </row>
    <row r="45" spans="6:45" x14ac:dyDescent="0.2">
      <c r="F45" s="39"/>
    </row>
    <row r="46" spans="6:45" x14ac:dyDescent="0.2">
      <c r="F46" s="39"/>
    </row>
    <row r="47" spans="6:45" x14ac:dyDescent="0.2">
      <c r="F47" s="39"/>
    </row>
    <row r="48" spans="6:45" x14ac:dyDescent="0.2">
      <c r="F48" s="39"/>
    </row>
    <row r="49" spans="5:11" x14ac:dyDescent="0.2">
      <c r="F49" s="39"/>
    </row>
    <row r="50" spans="5:11" x14ac:dyDescent="0.2">
      <c r="F50" s="39"/>
    </row>
    <row r="51" spans="5:11" x14ac:dyDescent="0.2">
      <c r="F51" s="39"/>
    </row>
    <row r="52" spans="5:11" x14ac:dyDescent="0.2">
      <c r="F52" s="39"/>
    </row>
    <row r="53" spans="5:11" x14ac:dyDescent="0.2">
      <c r="F53" s="39"/>
    </row>
    <row r="54" spans="5:11" x14ac:dyDescent="0.2">
      <c r="F54" s="39"/>
    </row>
    <row r="55" spans="5:11" x14ac:dyDescent="0.2">
      <c r="F55" s="39"/>
    </row>
    <row r="56" spans="5:11" x14ac:dyDescent="0.2">
      <c r="F56" s="39"/>
    </row>
    <row r="57" spans="5:11" x14ac:dyDescent="0.2">
      <c r="F57" s="39"/>
    </row>
    <row r="58" spans="5:11" x14ac:dyDescent="0.2">
      <c r="F58" s="39"/>
    </row>
    <row r="60" spans="5:11" x14ac:dyDescent="0.2">
      <c r="E60" s="14"/>
    </row>
    <row r="61" spans="5:11" x14ac:dyDescent="0.2">
      <c r="K61">
        <v>5</v>
      </c>
    </row>
  </sheetData>
  <pageMargins left="1.1023622047244095" right="0.31496062992125984" top="0.74803149606299213" bottom="0.74803149606299213" header="0.31496062992125984" footer="0.31496062992125984"/>
  <pageSetup paperSize="9" scale="68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50"/>
  <sheetViews>
    <sheetView topLeftCell="A37" workbookViewId="0">
      <selection activeCell="E47" sqref="E47"/>
    </sheetView>
  </sheetViews>
  <sheetFormatPr defaultRowHeight="14.25" x14ac:dyDescent="0.2"/>
  <cols>
    <col min="3" max="3" width="37.25" bestFit="1" customWidth="1"/>
    <col min="4" max="5" width="9" style="25"/>
    <col min="6" max="6" width="7.625" style="25" bestFit="1" customWidth="1"/>
  </cols>
  <sheetData>
    <row r="1" spans="1:6" ht="15" x14ac:dyDescent="0.2">
      <c r="A1" s="38"/>
      <c r="B1" s="38"/>
      <c r="C1" s="38" t="s">
        <v>28</v>
      </c>
      <c r="D1" s="46"/>
      <c r="E1" s="46"/>
      <c r="F1" s="46"/>
    </row>
    <row r="2" spans="1:6" ht="15" x14ac:dyDescent="0.2">
      <c r="A2" s="38"/>
      <c r="B2" s="38"/>
      <c r="C2" s="38" t="s">
        <v>239</v>
      </c>
      <c r="D2" s="46"/>
      <c r="E2" s="46"/>
      <c r="F2" s="46"/>
    </row>
    <row r="3" spans="1:6" ht="15" x14ac:dyDescent="0.2">
      <c r="A3" s="38"/>
      <c r="B3" s="38"/>
      <c r="C3" s="38"/>
      <c r="D3" s="46"/>
      <c r="E3" s="46"/>
      <c r="F3" s="46"/>
    </row>
    <row r="4" spans="1:6" ht="15" x14ac:dyDescent="0.2">
      <c r="A4" s="2"/>
      <c r="B4" s="2"/>
      <c r="C4" s="2"/>
      <c r="D4" s="22"/>
      <c r="E4" s="22"/>
      <c r="F4" s="22"/>
    </row>
    <row r="5" spans="1:6" ht="15" x14ac:dyDescent="0.2">
      <c r="A5" s="38" t="s">
        <v>29</v>
      </c>
      <c r="B5" s="38"/>
      <c r="C5" s="38" t="s">
        <v>30</v>
      </c>
      <c r="D5" s="51" t="s">
        <v>198</v>
      </c>
      <c r="E5" s="51" t="s">
        <v>240</v>
      </c>
      <c r="F5" s="52" t="s">
        <v>31</v>
      </c>
    </row>
    <row r="6" spans="1:6" ht="15" x14ac:dyDescent="0.2">
      <c r="A6" s="2"/>
      <c r="B6" s="2"/>
      <c r="C6" s="2"/>
      <c r="D6" s="22"/>
      <c r="E6" s="22"/>
      <c r="F6" s="22"/>
    </row>
    <row r="7" spans="1:6" ht="15.75" x14ac:dyDescent="0.25">
      <c r="A7" s="89"/>
      <c r="B7" s="89"/>
      <c r="C7" s="90" t="s">
        <v>32</v>
      </c>
      <c r="D7" s="91">
        <f>SUM(D8:D15)</f>
        <v>2820</v>
      </c>
      <c r="E7" s="91">
        <f>SUM(E8:E15)</f>
        <v>2821</v>
      </c>
      <c r="F7" s="91">
        <f t="shared" ref="F7:F15" si="0">E7-D7</f>
        <v>1</v>
      </c>
    </row>
    <row r="8" spans="1:6" ht="15" x14ac:dyDescent="0.2">
      <c r="A8" s="86" t="s">
        <v>33</v>
      </c>
      <c r="B8" s="38"/>
      <c r="C8" s="38" t="s">
        <v>34</v>
      </c>
      <c r="D8" s="46">
        <v>1478</v>
      </c>
      <c r="E8" s="46">
        <v>1477</v>
      </c>
      <c r="F8" s="46">
        <f t="shared" si="0"/>
        <v>-1</v>
      </c>
    </row>
    <row r="9" spans="1:6" ht="15" x14ac:dyDescent="0.2">
      <c r="A9" s="86" t="s">
        <v>35</v>
      </c>
      <c r="B9" s="38"/>
      <c r="C9" s="38" t="s">
        <v>36</v>
      </c>
      <c r="D9" s="46">
        <v>171</v>
      </c>
      <c r="E9" s="46">
        <v>185</v>
      </c>
      <c r="F9" s="46">
        <f t="shared" si="0"/>
        <v>14</v>
      </c>
    </row>
    <row r="10" spans="1:6" ht="15" x14ac:dyDescent="0.2">
      <c r="A10" s="86" t="s">
        <v>37</v>
      </c>
      <c r="B10" s="38"/>
      <c r="C10" s="38" t="s">
        <v>38</v>
      </c>
      <c r="D10" s="46">
        <v>450</v>
      </c>
      <c r="E10" s="46">
        <v>455</v>
      </c>
      <c r="F10" s="46">
        <f t="shared" si="0"/>
        <v>5</v>
      </c>
    </row>
    <row r="11" spans="1:6" ht="15" x14ac:dyDescent="0.2">
      <c r="A11" s="86" t="s">
        <v>39</v>
      </c>
      <c r="B11" s="38"/>
      <c r="C11" s="38" t="s">
        <v>40</v>
      </c>
      <c r="D11" s="46">
        <v>103</v>
      </c>
      <c r="E11" s="46">
        <v>91</v>
      </c>
      <c r="F11" s="46">
        <f t="shared" si="0"/>
        <v>-12</v>
      </c>
    </row>
    <row r="12" spans="1:6" ht="15" x14ac:dyDescent="0.2">
      <c r="A12" s="86" t="s">
        <v>41</v>
      </c>
      <c r="B12" s="38"/>
      <c r="C12" s="38" t="s">
        <v>42</v>
      </c>
      <c r="D12" s="46">
        <v>70</v>
      </c>
      <c r="E12" s="46">
        <v>67</v>
      </c>
      <c r="F12" s="46">
        <f t="shared" si="0"/>
        <v>-3</v>
      </c>
    </row>
    <row r="13" spans="1:6" ht="15" x14ac:dyDescent="0.2">
      <c r="A13" s="86" t="s">
        <v>43</v>
      </c>
      <c r="B13" s="38"/>
      <c r="C13" s="38" t="s">
        <v>44</v>
      </c>
      <c r="D13" s="46">
        <v>76</v>
      </c>
      <c r="E13" s="46">
        <v>75</v>
      </c>
      <c r="F13" s="46">
        <f t="shared" si="0"/>
        <v>-1</v>
      </c>
    </row>
    <row r="14" spans="1:6" ht="15" x14ac:dyDescent="0.2">
      <c r="A14" s="86" t="s">
        <v>45</v>
      </c>
      <c r="B14" s="38"/>
      <c r="C14" s="38" t="s">
        <v>46</v>
      </c>
      <c r="D14" s="46">
        <v>323</v>
      </c>
      <c r="E14" s="46">
        <v>322</v>
      </c>
      <c r="F14" s="46">
        <f t="shared" si="0"/>
        <v>-1</v>
      </c>
    </row>
    <row r="15" spans="1:6" ht="15" x14ac:dyDescent="0.2">
      <c r="A15" s="86" t="s">
        <v>47</v>
      </c>
      <c r="B15" s="38"/>
      <c r="C15" s="38" t="s">
        <v>48</v>
      </c>
      <c r="D15" s="46">
        <v>149</v>
      </c>
      <c r="E15" s="46">
        <v>149</v>
      </c>
      <c r="F15" s="46">
        <f t="shared" si="0"/>
        <v>0</v>
      </c>
    </row>
    <row r="16" spans="1:6" ht="15" x14ac:dyDescent="0.2">
      <c r="A16" s="4"/>
      <c r="B16" s="2"/>
      <c r="C16" s="2"/>
      <c r="D16" s="22"/>
      <c r="E16" s="22"/>
      <c r="F16" s="24"/>
    </row>
    <row r="17" spans="1:6" ht="15.75" x14ac:dyDescent="0.25">
      <c r="A17" s="89"/>
      <c r="B17" s="89"/>
      <c r="C17" s="90" t="s">
        <v>49</v>
      </c>
      <c r="D17" s="91">
        <f>SUM(D18:D20)+SUM(D22:D28)</f>
        <v>16430</v>
      </c>
      <c r="E17" s="91">
        <f>SUM(E18:E20)+SUM(E22:E28)</f>
        <v>16531</v>
      </c>
      <c r="F17" s="91">
        <f t="shared" ref="F17:F28" si="1">E17-D17</f>
        <v>101</v>
      </c>
    </row>
    <row r="18" spans="1:6" ht="15" x14ac:dyDescent="0.2">
      <c r="A18" s="38">
        <v>10</v>
      </c>
      <c r="B18" s="38"/>
      <c r="C18" s="38" t="s">
        <v>50</v>
      </c>
      <c r="D18" s="46">
        <v>5878</v>
      </c>
      <c r="E18" s="46">
        <v>5840</v>
      </c>
      <c r="F18" s="46">
        <f t="shared" si="1"/>
        <v>-38</v>
      </c>
    </row>
    <row r="19" spans="1:6" ht="15" x14ac:dyDescent="0.2">
      <c r="A19" s="38">
        <v>11</v>
      </c>
      <c r="B19" s="38"/>
      <c r="C19" s="38" t="s">
        <v>51</v>
      </c>
      <c r="D19" s="46">
        <v>3650</v>
      </c>
      <c r="E19" s="46">
        <v>3611</v>
      </c>
      <c r="F19" s="46">
        <f t="shared" si="1"/>
        <v>-39</v>
      </c>
    </row>
    <row r="20" spans="1:6" ht="15" x14ac:dyDescent="0.2">
      <c r="A20" s="38">
        <v>12</v>
      </c>
      <c r="B20" s="38"/>
      <c r="C20" s="38" t="s">
        <v>52</v>
      </c>
      <c r="D20" s="46">
        <v>2111</v>
      </c>
      <c r="E20" s="46">
        <v>2134</v>
      </c>
      <c r="F20" s="46">
        <f t="shared" si="1"/>
        <v>23</v>
      </c>
    </row>
    <row r="21" spans="1:6" ht="15.75" x14ac:dyDescent="0.25">
      <c r="A21" s="38"/>
      <c r="B21" s="38"/>
      <c r="C21" s="87" t="s">
        <v>53</v>
      </c>
      <c r="D21" s="88">
        <f>SUM(D18:D20)</f>
        <v>11639</v>
      </c>
      <c r="E21" s="88">
        <f>SUM(E18:E20)</f>
        <v>11585</v>
      </c>
      <c r="F21" s="88">
        <f t="shared" si="1"/>
        <v>-54</v>
      </c>
    </row>
    <row r="22" spans="1:6" ht="15" x14ac:dyDescent="0.2">
      <c r="A22" s="38">
        <v>15</v>
      </c>
      <c r="B22" s="38"/>
      <c r="C22" s="38" t="s">
        <v>54</v>
      </c>
      <c r="D22" s="46">
        <v>1580</v>
      </c>
      <c r="E22" s="46">
        <v>1768</v>
      </c>
      <c r="F22" s="46">
        <f t="shared" si="1"/>
        <v>188</v>
      </c>
    </row>
    <row r="23" spans="1:6" ht="15" x14ac:dyDescent="0.2">
      <c r="A23" s="38">
        <v>17</v>
      </c>
      <c r="B23" s="38"/>
      <c r="C23" s="38" t="s">
        <v>55</v>
      </c>
      <c r="D23" s="46">
        <v>235</v>
      </c>
      <c r="E23" s="46">
        <v>237</v>
      </c>
      <c r="F23" s="46">
        <f t="shared" si="1"/>
        <v>2</v>
      </c>
    </row>
    <row r="24" spans="1:6" ht="15" x14ac:dyDescent="0.2">
      <c r="A24" s="38">
        <v>16</v>
      </c>
      <c r="B24" s="38"/>
      <c r="C24" s="38" t="s">
        <v>21</v>
      </c>
      <c r="D24" s="46">
        <v>311</v>
      </c>
      <c r="E24" s="46">
        <v>303</v>
      </c>
      <c r="F24" s="46">
        <f t="shared" si="1"/>
        <v>-8</v>
      </c>
    </row>
    <row r="25" spans="1:6" ht="15" x14ac:dyDescent="0.2">
      <c r="A25" s="38">
        <v>14</v>
      </c>
      <c r="B25" s="38"/>
      <c r="C25" s="38" t="s">
        <v>19</v>
      </c>
      <c r="D25" s="46">
        <v>200</v>
      </c>
      <c r="E25" s="46">
        <v>202</v>
      </c>
      <c r="F25" s="46">
        <f t="shared" si="1"/>
        <v>2</v>
      </c>
    </row>
    <row r="26" spans="1:6" ht="15" x14ac:dyDescent="0.2">
      <c r="A26" s="38">
        <v>18</v>
      </c>
      <c r="B26" s="38"/>
      <c r="C26" s="38" t="s">
        <v>56</v>
      </c>
      <c r="D26" s="46">
        <v>663</v>
      </c>
      <c r="E26" s="46">
        <v>650</v>
      </c>
      <c r="F26" s="46">
        <f t="shared" si="1"/>
        <v>-13</v>
      </c>
    </row>
    <row r="27" spans="1:6" ht="15" x14ac:dyDescent="0.2">
      <c r="A27" s="38">
        <v>13</v>
      </c>
      <c r="B27" s="38"/>
      <c r="C27" s="38" t="s">
        <v>16</v>
      </c>
      <c r="D27" s="46">
        <v>1203</v>
      </c>
      <c r="E27" s="46">
        <v>1190</v>
      </c>
      <c r="F27" s="46">
        <f t="shared" si="1"/>
        <v>-13</v>
      </c>
    </row>
    <row r="28" spans="1:6" ht="15" x14ac:dyDescent="0.2">
      <c r="A28" s="38">
        <v>19</v>
      </c>
      <c r="B28" s="38"/>
      <c r="C28" s="38" t="s">
        <v>57</v>
      </c>
      <c r="D28" s="46">
        <v>599</v>
      </c>
      <c r="E28" s="46">
        <v>596</v>
      </c>
      <c r="F28" s="46">
        <f t="shared" si="1"/>
        <v>-3</v>
      </c>
    </row>
    <row r="29" spans="1:6" ht="15" x14ac:dyDescent="0.2">
      <c r="A29" s="2"/>
      <c r="B29" s="2"/>
      <c r="C29" s="2"/>
      <c r="D29" s="22"/>
      <c r="E29" s="22"/>
      <c r="F29" s="24"/>
    </row>
    <row r="30" spans="1:6" ht="15.75" x14ac:dyDescent="0.25">
      <c r="A30" s="89"/>
      <c r="B30" s="89"/>
      <c r="C30" s="90" t="s">
        <v>58</v>
      </c>
      <c r="D30" s="91">
        <f>SUM(D31:D39)</f>
        <v>3211</v>
      </c>
      <c r="E30" s="91">
        <f>SUM(E31:E39)</f>
        <v>3262</v>
      </c>
      <c r="F30" s="91">
        <f t="shared" ref="F30:F39" si="2">E30-D30</f>
        <v>51</v>
      </c>
    </row>
    <row r="31" spans="1:6" ht="15" x14ac:dyDescent="0.2">
      <c r="A31" s="38">
        <v>20</v>
      </c>
      <c r="B31" s="38"/>
      <c r="C31" s="38" t="s">
        <v>59</v>
      </c>
      <c r="D31" s="46">
        <v>822</v>
      </c>
      <c r="E31" s="46">
        <v>825</v>
      </c>
      <c r="F31" s="46">
        <f t="shared" si="2"/>
        <v>3</v>
      </c>
    </row>
    <row r="32" spans="1:6" ht="15" x14ac:dyDescent="0.2">
      <c r="A32" s="38">
        <v>28</v>
      </c>
      <c r="B32" s="38"/>
      <c r="C32" s="38" t="s">
        <v>60</v>
      </c>
      <c r="D32" s="46">
        <v>418</v>
      </c>
      <c r="E32" s="46">
        <v>430</v>
      </c>
      <c r="F32" s="46">
        <f t="shared" si="2"/>
        <v>12</v>
      </c>
    </row>
    <row r="33" spans="1:6" ht="15" x14ac:dyDescent="0.2">
      <c r="A33" s="38">
        <v>29</v>
      </c>
      <c r="B33" s="38"/>
      <c r="C33" s="38" t="s">
        <v>61</v>
      </c>
      <c r="D33" s="46">
        <v>178</v>
      </c>
      <c r="E33" s="46">
        <v>174</v>
      </c>
      <c r="F33" s="46">
        <f t="shared" si="2"/>
        <v>-4</v>
      </c>
    </row>
    <row r="34" spans="1:6" ht="15" x14ac:dyDescent="0.2">
      <c r="A34" s="38">
        <v>21</v>
      </c>
      <c r="B34" s="38"/>
      <c r="C34" s="38" t="s">
        <v>20</v>
      </c>
      <c r="D34" s="46">
        <v>498</v>
      </c>
      <c r="E34" s="46">
        <v>538</v>
      </c>
      <c r="F34" s="46">
        <f t="shared" si="2"/>
        <v>40</v>
      </c>
    </row>
    <row r="35" spans="1:6" ht="15" x14ac:dyDescent="0.2">
      <c r="A35" s="38">
        <v>26</v>
      </c>
      <c r="B35" s="38"/>
      <c r="C35" s="38" t="s">
        <v>62</v>
      </c>
      <c r="D35" s="46">
        <v>322</v>
      </c>
      <c r="E35" s="46">
        <v>323</v>
      </c>
      <c r="F35" s="46">
        <f t="shared" si="2"/>
        <v>1</v>
      </c>
    </row>
    <row r="36" spans="1:6" ht="15" x14ac:dyDescent="0.2">
      <c r="A36" s="38">
        <v>22</v>
      </c>
      <c r="B36" s="38"/>
      <c r="C36" s="38" t="s">
        <v>63</v>
      </c>
      <c r="D36" s="46">
        <v>140</v>
      </c>
      <c r="E36" s="46">
        <v>143</v>
      </c>
      <c r="F36" s="46">
        <f t="shared" si="2"/>
        <v>3</v>
      </c>
    </row>
    <row r="37" spans="1:6" ht="15" x14ac:dyDescent="0.2">
      <c r="A37" s="38">
        <v>27</v>
      </c>
      <c r="B37" s="38"/>
      <c r="C37" s="38" t="s">
        <v>64</v>
      </c>
      <c r="D37" s="46">
        <v>356</v>
      </c>
      <c r="E37" s="46">
        <v>351</v>
      </c>
      <c r="F37" s="46">
        <f t="shared" si="2"/>
        <v>-5</v>
      </c>
    </row>
    <row r="38" spans="1:6" ht="15" x14ac:dyDescent="0.2">
      <c r="A38" s="38">
        <v>23</v>
      </c>
      <c r="B38" s="38"/>
      <c r="C38" s="38" t="s">
        <v>65</v>
      </c>
      <c r="D38" s="46">
        <v>238</v>
      </c>
      <c r="E38" s="46">
        <v>248</v>
      </c>
      <c r="F38" s="46">
        <f t="shared" si="2"/>
        <v>10</v>
      </c>
    </row>
    <row r="39" spans="1:6" ht="15" x14ac:dyDescent="0.2">
      <c r="A39" s="38">
        <v>25</v>
      </c>
      <c r="B39" s="38"/>
      <c r="C39" s="38" t="s">
        <v>66</v>
      </c>
      <c r="D39" s="46">
        <v>239</v>
      </c>
      <c r="E39" s="46">
        <v>230</v>
      </c>
      <c r="F39" s="46">
        <f t="shared" si="2"/>
        <v>-9</v>
      </c>
    </row>
    <row r="40" spans="1:6" ht="15" x14ac:dyDescent="0.2">
      <c r="A40" s="2"/>
      <c r="B40" s="2"/>
      <c r="C40" s="2"/>
      <c r="D40" s="22"/>
      <c r="E40" s="22"/>
      <c r="F40" s="24"/>
    </row>
    <row r="41" spans="1:6" ht="15.75" x14ac:dyDescent="0.25">
      <c r="A41" s="89"/>
      <c r="B41" s="89"/>
      <c r="C41" s="90" t="s">
        <v>67</v>
      </c>
      <c r="D41" s="91">
        <f>SUM(D42:D45)</f>
        <v>1956</v>
      </c>
      <c r="E41" s="91">
        <f>SUM(E42:E45)</f>
        <v>1936</v>
      </c>
      <c r="F41" s="91">
        <f>E41-D41</f>
        <v>-20</v>
      </c>
    </row>
    <row r="42" spans="1:6" ht="15" x14ac:dyDescent="0.2">
      <c r="A42" s="38">
        <v>30</v>
      </c>
      <c r="B42" s="38" t="s">
        <v>0</v>
      </c>
      <c r="C42" s="38" t="s">
        <v>17</v>
      </c>
      <c r="D42" s="46">
        <v>977</v>
      </c>
      <c r="E42" s="46">
        <v>970</v>
      </c>
      <c r="F42" s="46">
        <f>E42-D42</f>
        <v>-7</v>
      </c>
    </row>
    <row r="43" spans="1:6" ht="15" x14ac:dyDescent="0.2">
      <c r="A43" s="38">
        <v>38</v>
      </c>
      <c r="B43" s="38"/>
      <c r="C43" s="38" t="s">
        <v>68</v>
      </c>
      <c r="D43" s="46">
        <v>599</v>
      </c>
      <c r="E43" s="46">
        <v>591</v>
      </c>
      <c r="F43" s="46">
        <f>E43-D43</f>
        <v>-8</v>
      </c>
    </row>
    <row r="44" spans="1:6" ht="15" x14ac:dyDescent="0.2">
      <c r="A44" s="38">
        <v>39</v>
      </c>
      <c r="B44" s="38"/>
      <c r="C44" s="38" t="s">
        <v>69</v>
      </c>
      <c r="D44" s="46">
        <v>77</v>
      </c>
      <c r="E44" s="46">
        <v>77</v>
      </c>
      <c r="F44" s="46">
        <f>E44-D44</f>
        <v>0</v>
      </c>
    </row>
    <row r="45" spans="1:6" ht="15" x14ac:dyDescent="0.2">
      <c r="A45" s="38">
        <v>31</v>
      </c>
      <c r="B45" s="38"/>
      <c r="C45" s="38" t="s">
        <v>70</v>
      </c>
      <c r="D45" s="46">
        <v>303</v>
      </c>
      <c r="E45" s="46">
        <v>298</v>
      </c>
      <c r="F45" s="46">
        <f>E45-D45</f>
        <v>-5</v>
      </c>
    </row>
    <row r="46" spans="1:6" ht="15" x14ac:dyDescent="0.2">
      <c r="A46" s="2"/>
      <c r="B46" s="2"/>
      <c r="C46" s="2"/>
      <c r="D46" s="22"/>
      <c r="E46" s="22"/>
      <c r="F46" s="24"/>
    </row>
    <row r="47" spans="1:6" ht="15.75" x14ac:dyDescent="0.25">
      <c r="A47" s="89"/>
      <c r="B47" s="89"/>
      <c r="C47" s="90" t="s">
        <v>71</v>
      </c>
      <c r="D47" s="91">
        <f>D7+D17+D30+D41</f>
        <v>24417</v>
      </c>
      <c r="E47" s="91">
        <f>E7+E17+E30+E41</f>
        <v>24550</v>
      </c>
      <c r="F47" s="91">
        <f>E47-D47</f>
        <v>133</v>
      </c>
    </row>
    <row r="48" spans="1:6" ht="15" x14ac:dyDescent="0.2">
      <c r="A48" s="2"/>
      <c r="B48" s="2"/>
      <c r="C48" s="2"/>
      <c r="D48" s="22"/>
      <c r="E48" s="22"/>
      <c r="F48" s="24"/>
    </row>
    <row r="50" spans="6:6" x14ac:dyDescent="0.2">
      <c r="F50" s="25">
        <v>6</v>
      </c>
    </row>
  </sheetData>
  <pageMargins left="1.1023622047244095" right="0.31496062992125984" top="0.74803149606299213" bottom="0.74803149606299213" header="0.31496062992125984" footer="0.31496062992125984"/>
  <pageSetup paperSize="9" scale="9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7"/>
  <sheetViews>
    <sheetView topLeftCell="A28" workbookViewId="0">
      <selection activeCell="M41" sqref="M41:O41"/>
    </sheetView>
  </sheetViews>
  <sheetFormatPr defaultRowHeight="14.25" x14ac:dyDescent="0.2"/>
  <cols>
    <col min="1" max="1" width="6.5" customWidth="1"/>
    <col min="2" max="11" width="7.25" style="25" customWidth="1"/>
    <col min="12" max="12" width="1.375" customWidth="1"/>
    <col min="257" max="257" width="6.5" customWidth="1"/>
    <col min="258" max="267" width="7.25" customWidth="1"/>
    <col min="268" max="268" width="1.375" customWidth="1"/>
    <col min="513" max="513" width="6.5" customWidth="1"/>
    <col min="514" max="523" width="7.25" customWidth="1"/>
    <col min="524" max="524" width="1.375" customWidth="1"/>
    <col min="769" max="769" width="6.5" customWidth="1"/>
    <col min="770" max="779" width="7.25" customWidth="1"/>
    <col min="780" max="780" width="1.375" customWidth="1"/>
    <col min="1025" max="1025" width="6.5" customWidth="1"/>
    <col min="1026" max="1035" width="7.25" customWidth="1"/>
    <col min="1036" max="1036" width="1.375" customWidth="1"/>
    <col min="1281" max="1281" width="6.5" customWidth="1"/>
    <col min="1282" max="1291" width="7.25" customWidth="1"/>
    <col min="1292" max="1292" width="1.375" customWidth="1"/>
    <col min="1537" max="1537" width="6.5" customWidth="1"/>
    <col min="1538" max="1547" width="7.25" customWidth="1"/>
    <col min="1548" max="1548" width="1.375" customWidth="1"/>
    <col min="1793" max="1793" width="6.5" customWidth="1"/>
    <col min="1794" max="1803" width="7.25" customWidth="1"/>
    <col min="1804" max="1804" width="1.375" customWidth="1"/>
    <col min="2049" max="2049" width="6.5" customWidth="1"/>
    <col min="2050" max="2059" width="7.25" customWidth="1"/>
    <col min="2060" max="2060" width="1.375" customWidth="1"/>
    <col min="2305" max="2305" width="6.5" customWidth="1"/>
    <col min="2306" max="2315" width="7.25" customWidth="1"/>
    <col min="2316" max="2316" width="1.375" customWidth="1"/>
    <col min="2561" max="2561" width="6.5" customWidth="1"/>
    <col min="2562" max="2571" width="7.25" customWidth="1"/>
    <col min="2572" max="2572" width="1.375" customWidth="1"/>
    <col min="2817" max="2817" width="6.5" customWidth="1"/>
    <col min="2818" max="2827" width="7.25" customWidth="1"/>
    <col min="2828" max="2828" width="1.375" customWidth="1"/>
    <col min="3073" max="3073" width="6.5" customWidth="1"/>
    <col min="3074" max="3083" width="7.25" customWidth="1"/>
    <col min="3084" max="3084" width="1.375" customWidth="1"/>
    <col min="3329" max="3329" width="6.5" customWidth="1"/>
    <col min="3330" max="3339" width="7.25" customWidth="1"/>
    <col min="3340" max="3340" width="1.375" customWidth="1"/>
    <col min="3585" max="3585" width="6.5" customWidth="1"/>
    <col min="3586" max="3595" width="7.25" customWidth="1"/>
    <col min="3596" max="3596" width="1.375" customWidth="1"/>
    <col min="3841" max="3841" width="6.5" customWidth="1"/>
    <col min="3842" max="3851" width="7.25" customWidth="1"/>
    <col min="3852" max="3852" width="1.375" customWidth="1"/>
    <col min="4097" max="4097" width="6.5" customWidth="1"/>
    <col min="4098" max="4107" width="7.25" customWidth="1"/>
    <col min="4108" max="4108" width="1.375" customWidth="1"/>
    <col min="4353" max="4353" width="6.5" customWidth="1"/>
    <col min="4354" max="4363" width="7.25" customWidth="1"/>
    <col min="4364" max="4364" width="1.375" customWidth="1"/>
    <col min="4609" max="4609" width="6.5" customWidth="1"/>
    <col min="4610" max="4619" width="7.25" customWidth="1"/>
    <col min="4620" max="4620" width="1.375" customWidth="1"/>
    <col min="4865" max="4865" width="6.5" customWidth="1"/>
    <col min="4866" max="4875" width="7.25" customWidth="1"/>
    <col min="4876" max="4876" width="1.375" customWidth="1"/>
    <col min="5121" max="5121" width="6.5" customWidth="1"/>
    <col min="5122" max="5131" width="7.25" customWidth="1"/>
    <col min="5132" max="5132" width="1.375" customWidth="1"/>
    <col min="5377" max="5377" width="6.5" customWidth="1"/>
    <col min="5378" max="5387" width="7.25" customWidth="1"/>
    <col min="5388" max="5388" width="1.375" customWidth="1"/>
    <col min="5633" max="5633" width="6.5" customWidth="1"/>
    <col min="5634" max="5643" width="7.25" customWidth="1"/>
    <col min="5644" max="5644" width="1.375" customWidth="1"/>
    <col min="5889" max="5889" width="6.5" customWidth="1"/>
    <col min="5890" max="5899" width="7.25" customWidth="1"/>
    <col min="5900" max="5900" width="1.375" customWidth="1"/>
    <col min="6145" max="6145" width="6.5" customWidth="1"/>
    <col min="6146" max="6155" width="7.25" customWidth="1"/>
    <col min="6156" max="6156" width="1.375" customWidth="1"/>
    <col min="6401" max="6401" width="6.5" customWidth="1"/>
    <col min="6402" max="6411" width="7.25" customWidth="1"/>
    <col min="6412" max="6412" width="1.375" customWidth="1"/>
    <col min="6657" max="6657" width="6.5" customWidth="1"/>
    <col min="6658" max="6667" width="7.25" customWidth="1"/>
    <col min="6668" max="6668" width="1.375" customWidth="1"/>
    <col min="6913" max="6913" width="6.5" customWidth="1"/>
    <col min="6914" max="6923" width="7.25" customWidth="1"/>
    <col min="6924" max="6924" width="1.375" customWidth="1"/>
    <col min="7169" max="7169" width="6.5" customWidth="1"/>
    <col min="7170" max="7179" width="7.25" customWidth="1"/>
    <col min="7180" max="7180" width="1.375" customWidth="1"/>
    <col min="7425" max="7425" width="6.5" customWidth="1"/>
    <col min="7426" max="7435" width="7.25" customWidth="1"/>
    <col min="7436" max="7436" width="1.375" customWidth="1"/>
    <col min="7681" max="7681" width="6.5" customWidth="1"/>
    <col min="7682" max="7691" width="7.25" customWidth="1"/>
    <col min="7692" max="7692" width="1.375" customWidth="1"/>
    <col min="7937" max="7937" width="6.5" customWidth="1"/>
    <col min="7938" max="7947" width="7.25" customWidth="1"/>
    <col min="7948" max="7948" width="1.375" customWidth="1"/>
    <col min="8193" max="8193" width="6.5" customWidth="1"/>
    <col min="8194" max="8203" width="7.25" customWidth="1"/>
    <col min="8204" max="8204" width="1.375" customWidth="1"/>
    <col min="8449" max="8449" width="6.5" customWidth="1"/>
    <col min="8450" max="8459" width="7.25" customWidth="1"/>
    <col min="8460" max="8460" width="1.375" customWidth="1"/>
    <col min="8705" max="8705" width="6.5" customWidth="1"/>
    <col min="8706" max="8715" width="7.25" customWidth="1"/>
    <col min="8716" max="8716" width="1.375" customWidth="1"/>
    <col min="8961" max="8961" width="6.5" customWidth="1"/>
    <col min="8962" max="8971" width="7.25" customWidth="1"/>
    <col min="8972" max="8972" width="1.375" customWidth="1"/>
    <col min="9217" max="9217" width="6.5" customWidth="1"/>
    <col min="9218" max="9227" width="7.25" customWidth="1"/>
    <col min="9228" max="9228" width="1.375" customWidth="1"/>
    <col min="9473" max="9473" width="6.5" customWidth="1"/>
    <col min="9474" max="9483" width="7.25" customWidth="1"/>
    <col min="9484" max="9484" width="1.375" customWidth="1"/>
    <col min="9729" max="9729" width="6.5" customWidth="1"/>
    <col min="9730" max="9739" width="7.25" customWidth="1"/>
    <col min="9740" max="9740" width="1.375" customWidth="1"/>
    <col min="9985" max="9985" width="6.5" customWidth="1"/>
    <col min="9986" max="9995" width="7.25" customWidth="1"/>
    <col min="9996" max="9996" width="1.375" customWidth="1"/>
    <col min="10241" max="10241" width="6.5" customWidth="1"/>
    <col min="10242" max="10251" width="7.25" customWidth="1"/>
    <col min="10252" max="10252" width="1.375" customWidth="1"/>
    <col min="10497" max="10497" width="6.5" customWidth="1"/>
    <col min="10498" max="10507" width="7.25" customWidth="1"/>
    <col min="10508" max="10508" width="1.375" customWidth="1"/>
    <col min="10753" max="10753" width="6.5" customWidth="1"/>
    <col min="10754" max="10763" width="7.25" customWidth="1"/>
    <col min="10764" max="10764" width="1.375" customWidth="1"/>
    <col min="11009" max="11009" width="6.5" customWidth="1"/>
    <col min="11010" max="11019" width="7.25" customWidth="1"/>
    <col min="11020" max="11020" width="1.375" customWidth="1"/>
    <col min="11265" max="11265" width="6.5" customWidth="1"/>
    <col min="11266" max="11275" width="7.25" customWidth="1"/>
    <col min="11276" max="11276" width="1.375" customWidth="1"/>
    <col min="11521" max="11521" width="6.5" customWidth="1"/>
    <col min="11522" max="11531" width="7.25" customWidth="1"/>
    <col min="11532" max="11532" width="1.375" customWidth="1"/>
    <col min="11777" max="11777" width="6.5" customWidth="1"/>
    <col min="11778" max="11787" width="7.25" customWidth="1"/>
    <col min="11788" max="11788" width="1.375" customWidth="1"/>
    <col min="12033" max="12033" width="6.5" customWidth="1"/>
    <col min="12034" max="12043" width="7.25" customWidth="1"/>
    <col min="12044" max="12044" width="1.375" customWidth="1"/>
    <col min="12289" max="12289" width="6.5" customWidth="1"/>
    <col min="12290" max="12299" width="7.25" customWidth="1"/>
    <col min="12300" max="12300" width="1.375" customWidth="1"/>
    <col min="12545" max="12545" width="6.5" customWidth="1"/>
    <col min="12546" max="12555" width="7.25" customWidth="1"/>
    <col min="12556" max="12556" width="1.375" customWidth="1"/>
    <col min="12801" max="12801" width="6.5" customWidth="1"/>
    <col min="12802" max="12811" width="7.25" customWidth="1"/>
    <col min="12812" max="12812" width="1.375" customWidth="1"/>
    <col min="13057" max="13057" width="6.5" customWidth="1"/>
    <col min="13058" max="13067" width="7.25" customWidth="1"/>
    <col min="13068" max="13068" width="1.375" customWidth="1"/>
    <col min="13313" max="13313" width="6.5" customWidth="1"/>
    <col min="13314" max="13323" width="7.25" customWidth="1"/>
    <col min="13324" max="13324" width="1.375" customWidth="1"/>
    <col min="13569" max="13569" width="6.5" customWidth="1"/>
    <col min="13570" max="13579" width="7.25" customWidth="1"/>
    <col min="13580" max="13580" width="1.375" customWidth="1"/>
    <col min="13825" max="13825" width="6.5" customWidth="1"/>
    <col min="13826" max="13835" width="7.25" customWidth="1"/>
    <col min="13836" max="13836" width="1.375" customWidth="1"/>
    <col min="14081" max="14081" width="6.5" customWidth="1"/>
    <col min="14082" max="14091" width="7.25" customWidth="1"/>
    <col min="14092" max="14092" width="1.375" customWidth="1"/>
    <col min="14337" max="14337" width="6.5" customWidth="1"/>
    <col min="14338" max="14347" width="7.25" customWidth="1"/>
    <col min="14348" max="14348" width="1.375" customWidth="1"/>
    <col min="14593" max="14593" width="6.5" customWidth="1"/>
    <col min="14594" max="14603" width="7.25" customWidth="1"/>
    <col min="14604" max="14604" width="1.375" customWidth="1"/>
    <col min="14849" max="14849" width="6.5" customWidth="1"/>
    <col min="14850" max="14859" width="7.25" customWidth="1"/>
    <col min="14860" max="14860" width="1.375" customWidth="1"/>
    <col min="15105" max="15105" width="6.5" customWidth="1"/>
    <col min="15106" max="15115" width="7.25" customWidth="1"/>
    <col min="15116" max="15116" width="1.375" customWidth="1"/>
    <col min="15361" max="15361" width="6.5" customWidth="1"/>
    <col min="15362" max="15371" width="7.25" customWidth="1"/>
    <col min="15372" max="15372" width="1.375" customWidth="1"/>
    <col min="15617" max="15617" width="6.5" customWidth="1"/>
    <col min="15618" max="15627" width="7.25" customWidth="1"/>
    <col min="15628" max="15628" width="1.375" customWidth="1"/>
    <col min="15873" max="15873" width="6.5" customWidth="1"/>
    <col min="15874" max="15883" width="7.25" customWidth="1"/>
    <col min="15884" max="15884" width="1.375" customWidth="1"/>
    <col min="16129" max="16129" width="6.5" customWidth="1"/>
    <col min="16130" max="16139" width="7.25" customWidth="1"/>
    <col min="16140" max="16140" width="1.375" customWidth="1"/>
  </cols>
  <sheetData>
    <row r="1" spans="1:12" ht="18" x14ac:dyDescent="0.25">
      <c r="A1" s="43" t="s">
        <v>241</v>
      </c>
      <c r="B1" s="44"/>
      <c r="C1" s="44"/>
      <c r="D1" s="44"/>
      <c r="E1" s="44"/>
      <c r="F1" s="44"/>
      <c r="G1" s="44"/>
      <c r="H1" s="44"/>
      <c r="I1" s="44"/>
      <c r="J1" s="44"/>
      <c r="K1" s="44"/>
    </row>
    <row r="2" spans="1:12" ht="18" x14ac:dyDescent="0.25">
      <c r="A2" s="43" t="s">
        <v>4</v>
      </c>
      <c r="B2" s="44"/>
      <c r="C2" s="44"/>
      <c r="D2" s="44"/>
      <c r="E2" s="44"/>
      <c r="F2" s="44"/>
      <c r="G2" s="44"/>
      <c r="H2" s="44"/>
      <c r="I2" s="44"/>
      <c r="J2" s="44"/>
      <c r="K2" s="44"/>
    </row>
    <row r="4" spans="1:12" x14ac:dyDescent="0.2">
      <c r="A4" s="92" t="s">
        <v>72</v>
      </c>
      <c r="B4" s="93" t="s">
        <v>73</v>
      </c>
      <c r="C4" s="93" t="s">
        <v>74</v>
      </c>
      <c r="D4" s="93" t="s">
        <v>75</v>
      </c>
      <c r="E4" s="93" t="s">
        <v>74</v>
      </c>
      <c r="F4" s="93" t="s">
        <v>76</v>
      </c>
      <c r="G4" s="93" t="s">
        <v>77</v>
      </c>
      <c r="H4" s="93" t="s">
        <v>76</v>
      </c>
      <c r="I4" s="93" t="s">
        <v>78</v>
      </c>
      <c r="J4" s="93" t="s">
        <v>79</v>
      </c>
      <c r="K4" s="93" t="s">
        <v>73</v>
      </c>
    </row>
    <row r="5" spans="1:12" x14ac:dyDescent="0.2">
      <c r="A5" s="92"/>
      <c r="B5" s="93" t="s">
        <v>80</v>
      </c>
      <c r="C5" s="93"/>
      <c r="D5" s="93"/>
      <c r="E5" s="93" t="s">
        <v>81</v>
      </c>
      <c r="F5" s="93"/>
      <c r="G5" s="93"/>
      <c r="H5" s="93" t="s">
        <v>81</v>
      </c>
      <c r="I5" s="93"/>
      <c r="J5" s="93" t="s">
        <v>82</v>
      </c>
      <c r="K5" s="94" t="s">
        <v>135</v>
      </c>
    </row>
    <row r="6" spans="1:12" x14ac:dyDescent="0.2">
      <c r="A6" s="49">
        <v>1984</v>
      </c>
      <c r="B6" s="71">
        <v>23149</v>
      </c>
      <c r="C6" s="71">
        <v>253</v>
      </c>
      <c r="D6" s="71">
        <v>204</v>
      </c>
      <c r="E6" s="71">
        <f>C6-D6</f>
        <v>49</v>
      </c>
      <c r="F6" s="71">
        <v>815</v>
      </c>
      <c r="G6" s="71">
        <v>810</v>
      </c>
      <c r="H6" s="71">
        <f t="shared" ref="H6:H35" si="0">F6-G6</f>
        <v>5</v>
      </c>
      <c r="I6" s="71">
        <v>-6</v>
      </c>
      <c r="J6" s="71">
        <v>48</v>
      </c>
      <c r="K6" s="71">
        <f>B6+E6+H6+I6</f>
        <v>23197</v>
      </c>
    </row>
    <row r="7" spans="1:12" x14ac:dyDescent="0.2">
      <c r="A7" s="49">
        <v>1985</v>
      </c>
      <c r="B7" s="71">
        <v>23197</v>
      </c>
      <c r="C7" s="71">
        <v>268</v>
      </c>
      <c r="D7" s="71">
        <v>220</v>
      </c>
      <c r="E7" s="71">
        <f t="shared" ref="E7:E35" si="1">C7-D7</f>
        <v>48</v>
      </c>
      <c r="F7" s="71">
        <v>942</v>
      </c>
      <c r="G7" s="71">
        <v>843</v>
      </c>
      <c r="H7" s="71">
        <f t="shared" si="0"/>
        <v>99</v>
      </c>
      <c r="I7" s="71">
        <v>-2</v>
      </c>
      <c r="J7" s="71">
        <v>145</v>
      </c>
      <c r="K7" s="71">
        <f t="shared" ref="K7:K35" si="2">B7+E7+H7+I7</f>
        <v>23342</v>
      </c>
    </row>
    <row r="8" spans="1:12" x14ac:dyDescent="0.2">
      <c r="A8" s="49">
        <v>1986</v>
      </c>
      <c r="B8" s="71">
        <v>23342</v>
      </c>
      <c r="C8" s="71">
        <v>272</v>
      </c>
      <c r="D8" s="71">
        <v>200</v>
      </c>
      <c r="E8" s="71">
        <f t="shared" si="1"/>
        <v>72</v>
      </c>
      <c r="F8" s="71">
        <v>1014</v>
      </c>
      <c r="G8" s="71">
        <v>825</v>
      </c>
      <c r="H8" s="71">
        <f t="shared" si="0"/>
        <v>189</v>
      </c>
      <c r="I8" s="71">
        <v>-5</v>
      </c>
      <c r="J8" s="71">
        <v>256</v>
      </c>
      <c r="K8" s="71">
        <f t="shared" si="2"/>
        <v>23598</v>
      </c>
    </row>
    <row r="9" spans="1:12" x14ac:dyDescent="0.2">
      <c r="A9" s="49">
        <v>1987</v>
      </c>
      <c r="B9" s="71">
        <v>23598</v>
      </c>
      <c r="C9" s="71">
        <v>302</v>
      </c>
      <c r="D9" s="71">
        <v>198</v>
      </c>
      <c r="E9" s="71">
        <f t="shared" si="1"/>
        <v>104</v>
      </c>
      <c r="F9" s="71">
        <v>960</v>
      </c>
      <c r="G9" s="71">
        <v>914</v>
      </c>
      <c r="H9" s="71">
        <f t="shared" si="0"/>
        <v>46</v>
      </c>
      <c r="I9" s="71">
        <v>-4</v>
      </c>
      <c r="J9" s="71">
        <v>146</v>
      </c>
      <c r="K9" s="71">
        <f t="shared" si="2"/>
        <v>23744</v>
      </c>
    </row>
    <row r="10" spans="1:12" x14ac:dyDescent="0.2">
      <c r="A10" s="49">
        <v>1988</v>
      </c>
      <c r="B10" s="71">
        <v>23744</v>
      </c>
      <c r="C10" s="71">
        <v>287</v>
      </c>
      <c r="D10" s="71">
        <v>200</v>
      </c>
      <c r="E10" s="71">
        <f t="shared" si="1"/>
        <v>87</v>
      </c>
      <c r="F10" s="71">
        <v>722</v>
      </c>
      <c r="G10" s="71">
        <v>869</v>
      </c>
      <c r="H10" s="71">
        <f t="shared" si="0"/>
        <v>-147</v>
      </c>
      <c r="I10" s="71">
        <v>-6</v>
      </c>
      <c r="J10" s="71">
        <v>-66</v>
      </c>
      <c r="K10" s="71">
        <f t="shared" si="2"/>
        <v>23678</v>
      </c>
    </row>
    <row r="11" spans="1:12" x14ac:dyDescent="0.2">
      <c r="A11" s="49">
        <v>1989</v>
      </c>
      <c r="B11" s="71">
        <v>23678</v>
      </c>
      <c r="C11" s="71">
        <v>283</v>
      </c>
      <c r="D11" s="71">
        <v>202</v>
      </c>
      <c r="E11" s="71">
        <f t="shared" si="1"/>
        <v>81</v>
      </c>
      <c r="F11" s="71">
        <v>762</v>
      </c>
      <c r="G11" s="71">
        <v>883</v>
      </c>
      <c r="H11" s="71">
        <f t="shared" si="0"/>
        <v>-121</v>
      </c>
      <c r="I11" s="71">
        <v>-5</v>
      </c>
      <c r="J11" s="71">
        <v>-45</v>
      </c>
      <c r="K11" s="71">
        <f t="shared" si="2"/>
        <v>23633</v>
      </c>
    </row>
    <row r="12" spans="1:12" x14ac:dyDescent="0.2">
      <c r="A12" s="49">
        <v>1990</v>
      </c>
      <c r="B12" s="71">
        <v>23633</v>
      </c>
      <c r="C12" s="71">
        <v>300</v>
      </c>
      <c r="D12" s="71">
        <v>190</v>
      </c>
      <c r="E12" s="71">
        <f t="shared" si="1"/>
        <v>110</v>
      </c>
      <c r="F12" s="71">
        <v>799</v>
      </c>
      <c r="G12" s="71">
        <v>793</v>
      </c>
      <c r="H12" s="71">
        <f t="shared" si="0"/>
        <v>6</v>
      </c>
      <c r="I12" s="71">
        <v>-18</v>
      </c>
      <c r="J12" s="71">
        <v>98</v>
      </c>
      <c r="K12" s="71">
        <f t="shared" si="2"/>
        <v>23731</v>
      </c>
    </row>
    <row r="13" spans="1:12" x14ac:dyDescent="0.2">
      <c r="A13" s="49">
        <v>1991</v>
      </c>
      <c r="B13" s="71">
        <v>23731</v>
      </c>
      <c r="C13" s="71">
        <v>308</v>
      </c>
      <c r="D13" s="71">
        <v>204</v>
      </c>
      <c r="E13" s="71">
        <f t="shared" si="1"/>
        <v>104</v>
      </c>
      <c r="F13" s="71">
        <v>720</v>
      </c>
      <c r="G13" s="71">
        <v>839</v>
      </c>
      <c r="H13" s="71">
        <f t="shared" si="0"/>
        <v>-119</v>
      </c>
      <c r="I13" s="71">
        <v>-6</v>
      </c>
      <c r="J13" s="71">
        <v>-21</v>
      </c>
      <c r="K13" s="71">
        <f t="shared" si="2"/>
        <v>23710</v>
      </c>
      <c r="L13" t="s">
        <v>83</v>
      </c>
    </row>
    <row r="14" spans="1:12" x14ac:dyDescent="0.2">
      <c r="A14" s="49">
        <v>1992</v>
      </c>
      <c r="B14" s="71">
        <v>23769</v>
      </c>
      <c r="C14" s="71">
        <v>269</v>
      </c>
      <c r="D14" s="71">
        <v>226</v>
      </c>
      <c r="E14" s="71">
        <f t="shared" si="1"/>
        <v>43</v>
      </c>
      <c r="F14" s="71">
        <v>699</v>
      </c>
      <c r="G14" s="71">
        <v>831</v>
      </c>
      <c r="H14" s="71">
        <f t="shared" si="0"/>
        <v>-132</v>
      </c>
      <c r="I14" s="71">
        <v>-2</v>
      </c>
      <c r="J14" s="71">
        <v>-91</v>
      </c>
      <c r="K14" s="71">
        <f t="shared" si="2"/>
        <v>23678</v>
      </c>
    </row>
    <row r="15" spans="1:12" x14ac:dyDescent="0.2">
      <c r="A15" s="49">
        <v>1993</v>
      </c>
      <c r="B15" s="71">
        <v>23678</v>
      </c>
      <c r="C15" s="71">
        <v>255</v>
      </c>
      <c r="D15" s="71">
        <v>218</v>
      </c>
      <c r="E15" s="71">
        <f t="shared" si="1"/>
        <v>37</v>
      </c>
      <c r="F15" s="71">
        <v>839</v>
      </c>
      <c r="G15" s="71">
        <v>767</v>
      </c>
      <c r="H15" s="71">
        <f t="shared" si="0"/>
        <v>72</v>
      </c>
      <c r="I15" s="71">
        <v>-5</v>
      </c>
      <c r="J15" s="71">
        <v>104</v>
      </c>
      <c r="K15" s="71">
        <f t="shared" si="2"/>
        <v>23782</v>
      </c>
    </row>
    <row r="16" spans="1:12" x14ac:dyDescent="0.2">
      <c r="A16" s="49">
        <v>1994</v>
      </c>
      <c r="B16" s="71">
        <v>23782</v>
      </c>
      <c r="C16" s="71">
        <v>278</v>
      </c>
      <c r="D16" s="71">
        <v>238</v>
      </c>
      <c r="E16" s="71">
        <f t="shared" si="1"/>
        <v>40</v>
      </c>
      <c r="F16" s="71">
        <v>766</v>
      </c>
      <c r="G16" s="71">
        <v>852</v>
      </c>
      <c r="H16" s="71">
        <f t="shared" si="0"/>
        <v>-86</v>
      </c>
      <c r="I16" s="71">
        <v>-8</v>
      </c>
      <c r="J16" s="71">
        <v>-54</v>
      </c>
      <c r="K16" s="71">
        <f t="shared" si="2"/>
        <v>23728</v>
      </c>
    </row>
    <row r="17" spans="1:12" x14ac:dyDescent="0.2">
      <c r="A17" s="49">
        <v>1995</v>
      </c>
      <c r="B17" s="71">
        <v>23728</v>
      </c>
      <c r="C17" s="71">
        <v>250</v>
      </c>
      <c r="D17" s="71">
        <v>216</v>
      </c>
      <c r="E17" s="71">
        <f t="shared" si="1"/>
        <v>34</v>
      </c>
      <c r="F17" s="71">
        <v>902</v>
      </c>
      <c r="G17" s="71">
        <v>889</v>
      </c>
      <c r="H17" s="71">
        <f t="shared" si="0"/>
        <v>13</v>
      </c>
      <c r="I17" s="71">
        <v>-3</v>
      </c>
      <c r="J17" s="71">
        <v>44</v>
      </c>
      <c r="K17" s="71">
        <f t="shared" si="2"/>
        <v>23772</v>
      </c>
      <c r="L17" t="s">
        <v>83</v>
      </c>
    </row>
    <row r="18" spans="1:12" x14ac:dyDescent="0.2">
      <c r="A18" s="49">
        <v>1996</v>
      </c>
      <c r="B18" s="71">
        <v>23777</v>
      </c>
      <c r="C18" s="71">
        <v>273</v>
      </c>
      <c r="D18" s="71">
        <v>223</v>
      </c>
      <c r="E18" s="71">
        <f t="shared" si="1"/>
        <v>50</v>
      </c>
      <c r="F18" s="71">
        <v>777</v>
      </c>
      <c r="G18" s="71">
        <v>863</v>
      </c>
      <c r="H18" s="71">
        <f t="shared" si="0"/>
        <v>-86</v>
      </c>
      <c r="I18" s="71">
        <v>-7</v>
      </c>
      <c r="J18" s="71">
        <v>-40</v>
      </c>
      <c r="K18" s="71">
        <f t="shared" si="2"/>
        <v>23734</v>
      </c>
    </row>
    <row r="19" spans="1:12" x14ac:dyDescent="0.2">
      <c r="A19" s="49">
        <v>1997</v>
      </c>
      <c r="B19" s="71">
        <v>23734</v>
      </c>
      <c r="C19" s="71">
        <v>257</v>
      </c>
      <c r="D19" s="71">
        <v>228</v>
      </c>
      <c r="E19" s="71">
        <f t="shared" si="1"/>
        <v>29</v>
      </c>
      <c r="F19" s="71">
        <v>815</v>
      </c>
      <c r="G19" s="71">
        <v>976</v>
      </c>
      <c r="H19" s="71">
        <f t="shared" si="0"/>
        <v>-161</v>
      </c>
      <c r="I19" s="71">
        <v>-3</v>
      </c>
      <c r="J19" s="71">
        <v>-132</v>
      </c>
      <c r="K19" s="71">
        <f t="shared" si="2"/>
        <v>23599</v>
      </c>
    </row>
    <row r="20" spans="1:12" x14ac:dyDescent="0.2">
      <c r="A20" s="49">
        <v>1998</v>
      </c>
      <c r="B20" s="71">
        <v>23599</v>
      </c>
      <c r="C20" s="71">
        <v>252</v>
      </c>
      <c r="D20" s="71">
        <v>233</v>
      </c>
      <c r="E20" s="71">
        <f t="shared" si="1"/>
        <v>19</v>
      </c>
      <c r="F20" s="71">
        <v>901</v>
      </c>
      <c r="G20" s="71">
        <v>858</v>
      </c>
      <c r="H20" s="71">
        <f t="shared" si="0"/>
        <v>43</v>
      </c>
      <c r="I20" s="71">
        <v>-10</v>
      </c>
      <c r="J20" s="71">
        <f>K20-B20</f>
        <v>52</v>
      </c>
      <c r="K20" s="71">
        <f t="shared" si="2"/>
        <v>23651</v>
      </c>
    </row>
    <row r="21" spans="1:12" x14ac:dyDescent="0.2">
      <c r="A21" s="49">
        <v>1999</v>
      </c>
      <c r="B21" s="71">
        <v>23651</v>
      </c>
      <c r="C21" s="71">
        <v>234</v>
      </c>
      <c r="D21" s="71">
        <v>219</v>
      </c>
      <c r="E21" s="71">
        <f t="shared" si="1"/>
        <v>15</v>
      </c>
      <c r="F21" s="71">
        <v>865</v>
      </c>
      <c r="G21" s="71">
        <v>842</v>
      </c>
      <c r="H21" s="71">
        <f t="shared" si="0"/>
        <v>23</v>
      </c>
      <c r="I21" s="71">
        <v>-8</v>
      </c>
      <c r="J21" s="71">
        <f>K21-B21</f>
        <v>30</v>
      </c>
      <c r="K21" s="71">
        <f t="shared" si="2"/>
        <v>23681</v>
      </c>
    </row>
    <row r="22" spans="1:12" x14ac:dyDescent="0.2">
      <c r="A22" s="49">
        <v>2000</v>
      </c>
      <c r="B22" s="71">
        <v>23681</v>
      </c>
      <c r="C22" s="71">
        <v>252</v>
      </c>
      <c r="D22" s="71">
        <v>205</v>
      </c>
      <c r="E22" s="71">
        <f t="shared" si="1"/>
        <v>47</v>
      </c>
      <c r="F22" s="71">
        <v>761</v>
      </c>
      <c r="G22" s="71">
        <v>758</v>
      </c>
      <c r="H22" s="71">
        <f t="shared" si="0"/>
        <v>3</v>
      </c>
      <c r="I22" s="71">
        <v>-17</v>
      </c>
      <c r="J22" s="71">
        <f t="shared" ref="J22:J42" si="3">K22-B22</f>
        <v>33</v>
      </c>
      <c r="K22" s="71">
        <f t="shared" si="2"/>
        <v>23714</v>
      </c>
    </row>
    <row r="23" spans="1:12" x14ac:dyDescent="0.2">
      <c r="A23" s="49">
        <v>2001</v>
      </c>
      <c r="B23" s="71">
        <v>23714</v>
      </c>
      <c r="C23" s="71">
        <v>240</v>
      </c>
      <c r="D23" s="71">
        <v>179</v>
      </c>
      <c r="E23" s="71">
        <f t="shared" si="1"/>
        <v>61</v>
      </c>
      <c r="F23" s="71">
        <v>783</v>
      </c>
      <c r="G23" s="71">
        <v>823</v>
      </c>
      <c r="H23" s="71">
        <f t="shared" si="0"/>
        <v>-40</v>
      </c>
      <c r="I23" s="71">
        <v>4</v>
      </c>
      <c r="J23" s="71">
        <f t="shared" si="3"/>
        <v>25</v>
      </c>
      <c r="K23" s="71">
        <f t="shared" si="2"/>
        <v>23739</v>
      </c>
    </row>
    <row r="24" spans="1:12" x14ac:dyDescent="0.2">
      <c r="A24" s="49">
        <v>2002</v>
      </c>
      <c r="B24" s="71">
        <v>23739</v>
      </c>
      <c r="C24" s="71">
        <v>219</v>
      </c>
      <c r="D24" s="71">
        <v>234</v>
      </c>
      <c r="E24" s="71">
        <f t="shared" si="1"/>
        <v>-15</v>
      </c>
      <c r="F24" s="71">
        <v>831</v>
      </c>
      <c r="G24" s="71">
        <v>969</v>
      </c>
      <c r="H24" s="71">
        <f t="shared" si="0"/>
        <v>-138</v>
      </c>
      <c r="I24" s="71">
        <v>21</v>
      </c>
      <c r="J24" s="71">
        <f t="shared" si="3"/>
        <v>-132</v>
      </c>
      <c r="K24" s="71">
        <f t="shared" si="2"/>
        <v>23607</v>
      </c>
    </row>
    <row r="25" spans="1:12" x14ac:dyDescent="0.2">
      <c r="A25" s="49">
        <v>2003</v>
      </c>
      <c r="B25" s="71">
        <v>23607</v>
      </c>
      <c r="C25" s="71">
        <v>214</v>
      </c>
      <c r="D25" s="71">
        <v>229</v>
      </c>
      <c r="E25" s="71">
        <f t="shared" si="1"/>
        <v>-15</v>
      </c>
      <c r="F25" s="71">
        <v>818</v>
      </c>
      <c r="G25" s="71">
        <v>780</v>
      </c>
      <c r="H25" s="71">
        <f t="shared" si="0"/>
        <v>38</v>
      </c>
      <c r="I25" s="71">
        <v>13</v>
      </c>
      <c r="J25" s="71">
        <f t="shared" si="3"/>
        <v>36</v>
      </c>
      <c r="K25" s="71">
        <f t="shared" si="2"/>
        <v>23643</v>
      </c>
    </row>
    <row r="26" spans="1:12" x14ac:dyDescent="0.2">
      <c r="A26" s="49">
        <v>2004</v>
      </c>
      <c r="B26" s="71">
        <v>23643</v>
      </c>
      <c r="C26" s="71">
        <v>208</v>
      </c>
      <c r="D26" s="71">
        <v>214</v>
      </c>
      <c r="E26" s="71">
        <f t="shared" si="1"/>
        <v>-6</v>
      </c>
      <c r="F26" s="71">
        <v>827</v>
      </c>
      <c r="G26" s="71">
        <v>882</v>
      </c>
      <c r="H26" s="71">
        <f t="shared" si="0"/>
        <v>-55</v>
      </c>
      <c r="I26" s="71">
        <v>-22</v>
      </c>
      <c r="J26" s="71">
        <f t="shared" si="3"/>
        <v>-83</v>
      </c>
      <c r="K26" s="71">
        <f t="shared" si="2"/>
        <v>23560</v>
      </c>
    </row>
    <row r="27" spans="1:12" x14ac:dyDescent="0.2">
      <c r="A27" s="49">
        <v>2005</v>
      </c>
      <c r="B27" s="71">
        <v>23560</v>
      </c>
      <c r="C27" s="71">
        <v>193</v>
      </c>
      <c r="D27" s="71">
        <v>226</v>
      </c>
      <c r="E27" s="71">
        <f t="shared" si="1"/>
        <v>-33</v>
      </c>
      <c r="F27" s="71">
        <v>859</v>
      </c>
      <c r="G27" s="71">
        <v>857</v>
      </c>
      <c r="H27" s="71">
        <f t="shared" si="0"/>
        <v>2</v>
      </c>
      <c r="I27" s="71">
        <v>-7</v>
      </c>
      <c r="J27" s="71">
        <f t="shared" si="3"/>
        <v>-38</v>
      </c>
      <c r="K27" s="71">
        <f t="shared" si="2"/>
        <v>23522</v>
      </c>
    </row>
    <row r="28" spans="1:12" x14ac:dyDescent="0.2">
      <c r="A28" s="49">
        <v>2006</v>
      </c>
      <c r="B28" s="71">
        <v>23522</v>
      </c>
      <c r="C28" s="71">
        <v>201</v>
      </c>
      <c r="D28" s="71">
        <v>214</v>
      </c>
      <c r="E28" s="71">
        <f t="shared" si="1"/>
        <v>-13</v>
      </c>
      <c r="F28" s="71">
        <v>930</v>
      </c>
      <c r="G28" s="71">
        <v>937</v>
      </c>
      <c r="H28" s="71">
        <f t="shared" si="0"/>
        <v>-7</v>
      </c>
      <c r="I28" s="71">
        <v>10</v>
      </c>
      <c r="J28" s="71">
        <f t="shared" si="3"/>
        <v>-10</v>
      </c>
      <c r="K28" s="71">
        <f t="shared" si="2"/>
        <v>23512</v>
      </c>
    </row>
    <row r="29" spans="1:12" x14ac:dyDescent="0.2">
      <c r="A29" s="49">
        <v>2007</v>
      </c>
      <c r="B29" s="71">
        <v>23512</v>
      </c>
      <c r="C29" s="71">
        <v>205</v>
      </c>
      <c r="D29" s="71">
        <v>196</v>
      </c>
      <c r="E29" s="71">
        <f t="shared" si="1"/>
        <v>9</v>
      </c>
      <c r="F29" s="71">
        <v>994</v>
      </c>
      <c r="G29" s="71">
        <v>865</v>
      </c>
      <c r="H29" s="71">
        <f t="shared" si="0"/>
        <v>129</v>
      </c>
      <c r="I29" s="71">
        <v>9</v>
      </c>
      <c r="J29" s="71">
        <f t="shared" si="3"/>
        <v>147</v>
      </c>
      <c r="K29" s="71">
        <f t="shared" si="2"/>
        <v>23659</v>
      </c>
    </row>
    <row r="30" spans="1:12" x14ac:dyDescent="0.2">
      <c r="A30" s="49">
        <v>2008</v>
      </c>
      <c r="B30" s="71">
        <v>23659</v>
      </c>
      <c r="C30" s="71">
        <v>201</v>
      </c>
      <c r="D30" s="71">
        <v>212</v>
      </c>
      <c r="E30" s="71">
        <f t="shared" si="1"/>
        <v>-11</v>
      </c>
      <c r="F30" s="71">
        <v>898</v>
      </c>
      <c r="G30" s="71">
        <v>827</v>
      </c>
      <c r="H30" s="71">
        <f t="shared" si="0"/>
        <v>71</v>
      </c>
      <c r="I30" s="71">
        <v>-12</v>
      </c>
      <c r="J30" s="71">
        <f t="shared" si="3"/>
        <v>48</v>
      </c>
      <c r="K30" s="71">
        <f t="shared" si="2"/>
        <v>23707</v>
      </c>
    </row>
    <row r="31" spans="1:12" x14ac:dyDescent="0.2">
      <c r="A31" s="49">
        <v>2009</v>
      </c>
      <c r="B31" s="71">
        <v>23707</v>
      </c>
      <c r="C31" s="71">
        <v>203</v>
      </c>
      <c r="D31" s="71">
        <v>200</v>
      </c>
      <c r="E31" s="71">
        <f t="shared" si="1"/>
        <v>3</v>
      </c>
      <c r="F31" s="71">
        <v>885</v>
      </c>
      <c r="G31" s="71">
        <v>840</v>
      </c>
      <c r="H31" s="71">
        <f t="shared" si="0"/>
        <v>45</v>
      </c>
      <c r="I31" s="71">
        <v>17</v>
      </c>
      <c r="J31" s="71">
        <f t="shared" si="3"/>
        <v>65</v>
      </c>
      <c r="K31" s="71">
        <f t="shared" si="2"/>
        <v>23772</v>
      </c>
    </row>
    <row r="32" spans="1:12" x14ac:dyDescent="0.2">
      <c r="A32" s="49">
        <v>2010</v>
      </c>
      <c r="B32" s="71">
        <v>23772</v>
      </c>
      <c r="C32" s="71">
        <v>185</v>
      </c>
      <c r="D32" s="71">
        <v>228</v>
      </c>
      <c r="E32" s="71">
        <f t="shared" si="1"/>
        <v>-43</v>
      </c>
      <c r="F32" s="71">
        <v>792</v>
      </c>
      <c r="G32" s="71">
        <v>860</v>
      </c>
      <c r="H32" s="71">
        <f t="shared" si="0"/>
        <v>-68</v>
      </c>
      <c r="I32" s="71">
        <v>44</v>
      </c>
      <c r="J32" s="71">
        <f t="shared" si="3"/>
        <v>-67</v>
      </c>
      <c r="K32" s="71">
        <f t="shared" si="2"/>
        <v>23705</v>
      </c>
    </row>
    <row r="33" spans="1:11" x14ac:dyDescent="0.2">
      <c r="A33" s="49">
        <v>2011</v>
      </c>
      <c r="B33" s="71">
        <v>23705</v>
      </c>
      <c r="C33" s="71">
        <v>210</v>
      </c>
      <c r="D33" s="71">
        <v>194</v>
      </c>
      <c r="E33" s="71">
        <f t="shared" si="1"/>
        <v>16</v>
      </c>
      <c r="F33" s="71">
        <v>802</v>
      </c>
      <c r="G33" s="71">
        <v>864</v>
      </c>
      <c r="H33" s="71">
        <f t="shared" si="0"/>
        <v>-62</v>
      </c>
      <c r="I33" s="71">
        <v>58</v>
      </c>
      <c r="J33" s="71">
        <f t="shared" si="3"/>
        <v>12</v>
      </c>
      <c r="K33" s="71">
        <f t="shared" si="2"/>
        <v>23717</v>
      </c>
    </row>
    <row r="34" spans="1:11" x14ac:dyDescent="0.2">
      <c r="A34" s="49">
        <v>2012</v>
      </c>
      <c r="B34" s="71">
        <v>23717</v>
      </c>
      <c r="C34" s="71">
        <v>221</v>
      </c>
      <c r="D34" s="71">
        <v>230</v>
      </c>
      <c r="E34" s="71">
        <f t="shared" si="1"/>
        <v>-9</v>
      </c>
      <c r="F34" s="71">
        <v>917</v>
      </c>
      <c r="G34" s="71">
        <v>926</v>
      </c>
      <c r="H34" s="71">
        <f t="shared" si="0"/>
        <v>-9</v>
      </c>
      <c r="I34" s="71">
        <v>26</v>
      </c>
      <c r="J34" s="71">
        <f t="shared" si="3"/>
        <v>8</v>
      </c>
      <c r="K34" s="71">
        <f t="shared" si="2"/>
        <v>23725</v>
      </c>
    </row>
    <row r="35" spans="1:11" x14ac:dyDescent="0.2">
      <c r="A35" s="49">
        <v>2013</v>
      </c>
      <c r="B35" s="71">
        <v>23725</v>
      </c>
      <c r="C35" s="71">
        <v>210</v>
      </c>
      <c r="D35" s="71">
        <v>229</v>
      </c>
      <c r="E35" s="71">
        <f t="shared" si="1"/>
        <v>-19</v>
      </c>
      <c r="F35" s="71">
        <v>951</v>
      </c>
      <c r="G35" s="71">
        <v>915</v>
      </c>
      <c r="H35" s="71">
        <f t="shared" si="0"/>
        <v>36</v>
      </c>
      <c r="I35" s="71">
        <v>27</v>
      </c>
      <c r="J35" s="71">
        <f t="shared" si="3"/>
        <v>44</v>
      </c>
      <c r="K35" s="71">
        <f t="shared" si="2"/>
        <v>23769</v>
      </c>
    </row>
    <row r="36" spans="1:11" x14ac:dyDescent="0.2">
      <c r="A36" s="49">
        <v>2014</v>
      </c>
      <c r="B36" s="71">
        <v>23769</v>
      </c>
      <c r="C36" s="71">
        <v>225</v>
      </c>
      <c r="D36" s="71">
        <v>213</v>
      </c>
      <c r="E36" s="71">
        <f>C36-D36</f>
        <v>12</v>
      </c>
      <c r="F36" s="71">
        <v>1015</v>
      </c>
      <c r="G36" s="71">
        <v>846</v>
      </c>
      <c r="H36" s="71">
        <f>F36-G36</f>
        <v>169</v>
      </c>
      <c r="I36" s="71">
        <v>-34</v>
      </c>
      <c r="J36" s="71">
        <f t="shared" si="3"/>
        <v>147</v>
      </c>
      <c r="K36" s="71">
        <f>B36+E36+H36+I36</f>
        <v>23916</v>
      </c>
    </row>
    <row r="37" spans="1:11" x14ac:dyDescent="0.2">
      <c r="A37" s="49">
        <v>2015</v>
      </c>
      <c r="B37" s="71">
        <v>23916</v>
      </c>
      <c r="C37" s="71">
        <v>212</v>
      </c>
      <c r="D37" s="71">
        <v>231</v>
      </c>
      <c r="E37" s="71">
        <f>C37-D37</f>
        <v>-19</v>
      </c>
      <c r="F37" s="71">
        <v>1047</v>
      </c>
      <c r="G37" s="71">
        <v>939</v>
      </c>
      <c r="H37" s="71">
        <f>F37-G37</f>
        <v>108</v>
      </c>
      <c r="I37" s="71">
        <v>-18</v>
      </c>
      <c r="J37" s="71">
        <f t="shared" si="3"/>
        <v>71</v>
      </c>
      <c r="K37" s="71">
        <f>B37+E37+H37+I37</f>
        <v>23987</v>
      </c>
    </row>
    <row r="38" spans="1:11" x14ac:dyDescent="0.2">
      <c r="A38" s="49">
        <v>2016</v>
      </c>
      <c r="B38" s="71">
        <v>23987</v>
      </c>
      <c r="C38" s="71">
        <v>204</v>
      </c>
      <c r="D38" s="71">
        <v>233</v>
      </c>
      <c r="E38" s="71">
        <f t="shared" ref="E38:E41" si="4">C38-D38</f>
        <v>-29</v>
      </c>
      <c r="F38" s="71">
        <v>1256</v>
      </c>
      <c r="G38" s="71">
        <v>989</v>
      </c>
      <c r="H38" s="71">
        <f t="shared" ref="H38:H39" si="5">F38-G38</f>
        <v>267</v>
      </c>
      <c r="I38" s="71">
        <v>-24</v>
      </c>
      <c r="J38" s="71">
        <f t="shared" si="3"/>
        <v>214</v>
      </c>
      <c r="K38" s="122">
        <f>B38+E38+H38+I38</f>
        <v>24201</v>
      </c>
    </row>
    <row r="39" spans="1:11" x14ac:dyDescent="0.2">
      <c r="A39" s="49">
        <v>2017</v>
      </c>
      <c r="B39" s="71">
        <v>24201</v>
      </c>
      <c r="C39" s="71">
        <v>192</v>
      </c>
      <c r="D39" s="71">
        <v>234</v>
      </c>
      <c r="E39" s="71">
        <f t="shared" si="4"/>
        <v>-42</v>
      </c>
      <c r="F39" s="71">
        <v>1256</v>
      </c>
      <c r="G39" s="71">
        <v>1097</v>
      </c>
      <c r="H39" s="71">
        <f t="shared" si="5"/>
        <v>159</v>
      </c>
      <c r="I39" s="71">
        <v>-8</v>
      </c>
      <c r="J39" s="71">
        <f t="shared" si="3"/>
        <v>109</v>
      </c>
      <c r="K39" s="71">
        <f>B39+E39+H39+I39</f>
        <v>24310</v>
      </c>
    </row>
    <row r="40" spans="1:11" s="58" customFormat="1" x14ac:dyDescent="0.2">
      <c r="A40" s="49">
        <v>2018</v>
      </c>
      <c r="B40" s="71">
        <v>24310</v>
      </c>
      <c r="C40" s="71">
        <v>209</v>
      </c>
      <c r="D40" s="71">
        <v>257</v>
      </c>
      <c r="E40" s="71">
        <f t="shared" si="4"/>
        <v>-48</v>
      </c>
      <c r="F40" s="71">
        <v>1228</v>
      </c>
      <c r="G40" s="71">
        <v>1055</v>
      </c>
      <c r="H40" s="71">
        <f>F40-G40</f>
        <v>173</v>
      </c>
      <c r="I40" s="71">
        <v>-18</v>
      </c>
      <c r="J40" s="71">
        <f t="shared" si="3"/>
        <v>107</v>
      </c>
      <c r="K40" s="71">
        <f>SUM(B40,E40,H40,I40)</f>
        <v>24417</v>
      </c>
    </row>
    <row r="41" spans="1:11" x14ac:dyDescent="0.2">
      <c r="A41" s="49">
        <v>2019</v>
      </c>
      <c r="B41" s="71">
        <v>24417</v>
      </c>
      <c r="C41" s="71">
        <v>199</v>
      </c>
      <c r="D41" s="71">
        <v>261</v>
      </c>
      <c r="E41" s="71">
        <f t="shared" si="4"/>
        <v>-62</v>
      </c>
      <c r="F41" s="71">
        <v>1179</v>
      </c>
      <c r="G41" s="71">
        <v>976</v>
      </c>
      <c r="H41" s="71">
        <f>F41-G41</f>
        <v>203</v>
      </c>
      <c r="I41" s="71">
        <v>-8</v>
      </c>
      <c r="J41" s="71">
        <f t="shared" si="3"/>
        <v>133</v>
      </c>
      <c r="K41" s="71">
        <f>SUM(B41,E41,H41,I41)</f>
        <v>24550</v>
      </c>
    </row>
    <row r="42" spans="1:11" s="123" customFormat="1" x14ac:dyDescent="0.2">
      <c r="A42" s="49">
        <v>2020</v>
      </c>
      <c r="B42" s="71">
        <v>24550</v>
      </c>
      <c r="C42" s="71"/>
      <c r="D42" s="71"/>
      <c r="E42" s="71">
        <f t="shared" ref="E42" si="6">C42-D42</f>
        <v>0</v>
      </c>
      <c r="F42" s="71"/>
      <c r="G42" s="71"/>
      <c r="H42" s="71">
        <f>F42-G42</f>
        <v>0</v>
      </c>
      <c r="I42" s="71"/>
      <c r="J42" s="71">
        <f t="shared" si="3"/>
        <v>0</v>
      </c>
      <c r="K42" s="71">
        <f>SUM(B42,E42,H42,I42)</f>
        <v>24550</v>
      </c>
    </row>
    <row r="43" spans="1:11" x14ac:dyDescent="0.2">
      <c r="A43" s="95" t="s">
        <v>249</v>
      </c>
      <c r="B43" s="81"/>
      <c r="C43" s="81"/>
      <c r="D43" s="81"/>
      <c r="E43" s="81"/>
      <c r="F43" s="81"/>
      <c r="G43" s="81"/>
      <c r="H43" s="81"/>
      <c r="I43" s="81"/>
      <c r="J43" s="81"/>
      <c r="K43" s="81"/>
    </row>
    <row r="63" spans="11:11" x14ac:dyDescent="0.2">
      <c r="K63" s="25">
        <v>7</v>
      </c>
    </row>
    <row r="67" spans="11:11" x14ac:dyDescent="0.2">
      <c r="K67" s="25">
        <v>7</v>
      </c>
    </row>
  </sheetData>
  <pageMargins left="0.70866141732283472" right="0.70866141732283472" top="0.74803149606299213" bottom="0.74803149606299213" header="0.31496062992125984" footer="0.31496062992125984"/>
  <pageSetup paperSize="9" scale="8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62"/>
  <sheetViews>
    <sheetView workbookViewId="0">
      <selection activeCell="H24" sqref="H24"/>
    </sheetView>
  </sheetViews>
  <sheetFormatPr defaultRowHeight="14.25" x14ac:dyDescent="0.2"/>
  <cols>
    <col min="2" max="2" width="10.375" style="25" customWidth="1"/>
    <col min="3" max="8" width="9" style="25"/>
    <col min="12" max="12" width="12.75" customWidth="1"/>
    <col min="258" max="258" width="10.375" customWidth="1"/>
    <col min="268" max="268" width="12.75" customWidth="1"/>
    <col min="514" max="514" width="10.375" customWidth="1"/>
    <col min="524" max="524" width="12.75" customWidth="1"/>
    <col min="770" max="770" width="10.375" customWidth="1"/>
    <col min="780" max="780" width="12.75" customWidth="1"/>
    <col min="1026" max="1026" width="10.375" customWidth="1"/>
    <col min="1036" max="1036" width="12.75" customWidth="1"/>
    <col min="1282" max="1282" width="10.375" customWidth="1"/>
    <col min="1292" max="1292" width="12.75" customWidth="1"/>
    <col min="1538" max="1538" width="10.375" customWidth="1"/>
    <col min="1548" max="1548" width="12.75" customWidth="1"/>
    <col min="1794" max="1794" width="10.375" customWidth="1"/>
    <col min="1804" max="1804" width="12.75" customWidth="1"/>
    <col min="2050" max="2050" width="10.375" customWidth="1"/>
    <col min="2060" max="2060" width="12.75" customWidth="1"/>
    <col min="2306" max="2306" width="10.375" customWidth="1"/>
    <col min="2316" max="2316" width="12.75" customWidth="1"/>
    <col min="2562" max="2562" width="10.375" customWidth="1"/>
    <col min="2572" max="2572" width="12.75" customWidth="1"/>
    <col min="2818" max="2818" width="10.375" customWidth="1"/>
    <col min="2828" max="2828" width="12.75" customWidth="1"/>
    <col min="3074" max="3074" width="10.375" customWidth="1"/>
    <col min="3084" max="3084" width="12.75" customWidth="1"/>
    <col min="3330" max="3330" width="10.375" customWidth="1"/>
    <col min="3340" max="3340" width="12.75" customWidth="1"/>
    <col min="3586" max="3586" width="10.375" customWidth="1"/>
    <col min="3596" max="3596" width="12.75" customWidth="1"/>
    <col min="3842" max="3842" width="10.375" customWidth="1"/>
    <col min="3852" max="3852" width="12.75" customWidth="1"/>
    <col min="4098" max="4098" width="10.375" customWidth="1"/>
    <col min="4108" max="4108" width="12.75" customWidth="1"/>
    <col min="4354" max="4354" width="10.375" customWidth="1"/>
    <col min="4364" max="4364" width="12.75" customWidth="1"/>
    <col min="4610" max="4610" width="10.375" customWidth="1"/>
    <col min="4620" max="4620" width="12.75" customWidth="1"/>
    <col min="4866" max="4866" width="10.375" customWidth="1"/>
    <col min="4876" max="4876" width="12.75" customWidth="1"/>
    <col min="5122" max="5122" width="10.375" customWidth="1"/>
    <col min="5132" max="5132" width="12.75" customWidth="1"/>
    <col min="5378" max="5378" width="10.375" customWidth="1"/>
    <col min="5388" max="5388" width="12.75" customWidth="1"/>
    <col min="5634" max="5634" width="10.375" customWidth="1"/>
    <col min="5644" max="5644" width="12.75" customWidth="1"/>
    <col min="5890" max="5890" width="10.375" customWidth="1"/>
    <col min="5900" max="5900" width="12.75" customWidth="1"/>
    <col min="6146" max="6146" width="10.375" customWidth="1"/>
    <col min="6156" max="6156" width="12.75" customWidth="1"/>
    <col min="6402" max="6402" width="10.375" customWidth="1"/>
    <col min="6412" max="6412" width="12.75" customWidth="1"/>
    <col min="6658" max="6658" width="10.375" customWidth="1"/>
    <col min="6668" max="6668" width="12.75" customWidth="1"/>
    <col min="6914" max="6914" width="10.375" customWidth="1"/>
    <col min="6924" max="6924" width="12.75" customWidth="1"/>
    <col min="7170" max="7170" width="10.375" customWidth="1"/>
    <col min="7180" max="7180" width="12.75" customWidth="1"/>
    <col min="7426" max="7426" width="10.375" customWidth="1"/>
    <col min="7436" max="7436" width="12.75" customWidth="1"/>
    <col min="7682" max="7682" width="10.375" customWidth="1"/>
    <col min="7692" max="7692" width="12.75" customWidth="1"/>
    <col min="7938" max="7938" width="10.375" customWidth="1"/>
    <col min="7948" max="7948" width="12.75" customWidth="1"/>
    <col min="8194" max="8194" width="10.375" customWidth="1"/>
    <col min="8204" max="8204" width="12.75" customWidth="1"/>
    <col min="8450" max="8450" width="10.375" customWidth="1"/>
    <col min="8460" max="8460" width="12.75" customWidth="1"/>
    <col min="8706" max="8706" width="10.375" customWidth="1"/>
    <col min="8716" max="8716" width="12.75" customWidth="1"/>
    <col min="8962" max="8962" width="10.375" customWidth="1"/>
    <col min="8972" max="8972" width="12.75" customWidth="1"/>
    <col min="9218" max="9218" width="10.375" customWidth="1"/>
    <col min="9228" max="9228" width="12.75" customWidth="1"/>
    <col min="9474" max="9474" width="10.375" customWidth="1"/>
    <col min="9484" max="9484" width="12.75" customWidth="1"/>
    <col min="9730" max="9730" width="10.375" customWidth="1"/>
    <col min="9740" max="9740" width="12.75" customWidth="1"/>
    <col min="9986" max="9986" width="10.375" customWidth="1"/>
    <col min="9996" max="9996" width="12.75" customWidth="1"/>
    <col min="10242" max="10242" width="10.375" customWidth="1"/>
    <col min="10252" max="10252" width="12.75" customWidth="1"/>
    <col min="10498" max="10498" width="10.375" customWidth="1"/>
    <col min="10508" max="10508" width="12.75" customWidth="1"/>
    <col min="10754" max="10754" width="10.375" customWidth="1"/>
    <col min="10764" max="10764" width="12.75" customWidth="1"/>
    <col min="11010" max="11010" width="10.375" customWidth="1"/>
    <col min="11020" max="11020" width="12.75" customWidth="1"/>
    <col min="11266" max="11266" width="10.375" customWidth="1"/>
    <col min="11276" max="11276" width="12.75" customWidth="1"/>
    <col min="11522" max="11522" width="10.375" customWidth="1"/>
    <col min="11532" max="11532" width="12.75" customWidth="1"/>
    <col min="11778" max="11778" width="10.375" customWidth="1"/>
    <col min="11788" max="11788" width="12.75" customWidth="1"/>
    <col min="12034" max="12034" width="10.375" customWidth="1"/>
    <col min="12044" max="12044" width="12.75" customWidth="1"/>
    <col min="12290" max="12290" width="10.375" customWidth="1"/>
    <col min="12300" max="12300" width="12.75" customWidth="1"/>
    <col min="12546" max="12546" width="10.375" customWidth="1"/>
    <col min="12556" max="12556" width="12.75" customWidth="1"/>
    <col min="12802" max="12802" width="10.375" customWidth="1"/>
    <col min="12812" max="12812" width="12.75" customWidth="1"/>
    <col min="13058" max="13058" width="10.375" customWidth="1"/>
    <col min="13068" max="13068" width="12.75" customWidth="1"/>
    <col min="13314" max="13314" width="10.375" customWidth="1"/>
    <col min="13324" max="13324" width="12.75" customWidth="1"/>
    <col min="13570" max="13570" width="10.375" customWidth="1"/>
    <col min="13580" max="13580" width="12.75" customWidth="1"/>
    <col min="13826" max="13826" width="10.375" customWidth="1"/>
    <col min="13836" max="13836" width="12.75" customWidth="1"/>
    <col min="14082" max="14082" width="10.375" customWidth="1"/>
    <col min="14092" max="14092" width="12.75" customWidth="1"/>
    <col min="14338" max="14338" width="10.375" customWidth="1"/>
    <col min="14348" max="14348" width="12.75" customWidth="1"/>
    <col min="14594" max="14594" width="10.375" customWidth="1"/>
    <col min="14604" max="14604" width="12.75" customWidth="1"/>
    <col min="14850" max="14850" width="10.375" customWidth="1"/>
    <col min="14860" max="14860" width="12.75" customWidth="1"/>
    <col min="15106" max="15106" width="10.375" customWidth="1"/>
    <col min="15116" max="15116" width="12.75" customWidth="1"/>
    <col min="15362" max="15362" width="10.375" customWidth="1"/>
    <col min="15372" max="15372" width="12.75" customWidth="1"/>
    <col min="15618" max="15618" width="10.375" customWidth="1"/>
    <col min="15628" max="15628" width="12.75" customWidth="1"/>
    <col min="15874" max="15874" width="10.375" customWidth="1"/>
    <col min="15884" max="15884" width="12.75" customWidth="1"/>
    <col min="16130" max="16130" width="10.375" customWidth="1"/>
    <col min="16140" max="16140" width="12.75" customWidth="1"/>
  </cols>
  <sheetData>
    <row r="1" spans="1:14" ht="18" x14ac:dyDescent="0.25">
      <c r="A1" s="43" t="s">
        <v>5</v>
      </c>
      <c r="B1" s="44"/>
      <c r="C1" s="44"/>
      <c r="D1" s="44"/>
      <c r="E1" s="44"/>
      <c r="F1" s="44"/>
      <c r="G1" s="44"/>
      <c r="H1" s="44"/>
      <c r="M1" s="1"/>
      <c r="N1" s="2"/>
    </row>
    <row r="2" spans="1:14" ht="18" x14ac:dyDescent="0.25">
      <c r="A2" s="43" t="s">
        <v>242</v>
      </c>
      <c r="B2" s="44"/>
      <c r="C2" s="44"/>
      <c r="D2" s="44"/>
      <c r="E2" s="44"/>
      <c r="F2" s="44"/>
      <c r="G2" s="44"/>
      <c r="H2" s="44"/>
      <c r="J2" s="25"/>
      <c r="M2" s="1"/>
      <c r="N2" s="2"/>
    </row>
    <row r="3" spans="1:14" s="21" customFormat="1" ht="18" x14ac:dyDescent="0.25">
      <c r="A3" s="20"/>
      <c r="B3" s="29"/>
      <c r="C3" s="29"/>
      <c r="D3" s="29"/>
      <c r="E3" s="29"/>
      <c r="F3" s="29"/>
      <c r="G3" s="29"/>
      <c r="H3" s="29"/>
      <c r="M3" s="20"/>
      <c r="N3" s="3"/>
    </row>
    <row r="4" spans="1:14" x14ac:dyDescent="0.2">
      <c r="A4" s="42"/>
      <c r="B4" s="45" t="s">
        <v>0</v>
      </c>
      <c r="C4" s="53">
        <v>2010</v>
      </c>
      <c r="D4" s="45" t="s">
        <v>0</v>
      </c>
      <c r="E4" s="102"/>
      <c r="F4" s="45" t="s">
        <v>0</v>
      </c>
      <c r="G4" s="53">
        <v>2020</v>
      </c>
      <c r="H4" s="45" t="s">
        <v>0</v>
      </c>
    </row>
    <row r="5" spans="1:14" x14ac:dyDescent="0.2">
      <c r="A5" s="96" t="s">
        <v>6</v>
      </c>
      <c r="B5" s="97" t="s">
        <v>7</v>
      </c>
      <c r="C5" s="97" t="s">
        <v>8</v>
      </c>
      <c r="D5" s="97" t="s">
        <v>9</v>
      </c>
      <c r="E5" s="102"/>
      <c r="F5" s="98" t="s">
        <v>7</v>
      </c>
      <c r="G5" s="98" t="s">
        <v>8</v>
      </c>
      <c r="H5" s="97" t="s">
        <v>9</v>
      </c>
    </row>
    <row r="6" spans="1:14" ht="15" x14ac:dyDescent="0.2">
      <c r="A6" s="49" t="s">
        <v>116</v>
      </c>
      <c r="B6" s="103">
        <v>549</v>
      </c>
      <c r="C6" s="103">
        <v>554</v>
      </c>
      <c r="D6" s="50">
        <f t="shared" ref="D6:D25" si="0">B6+C6</f>
        <v>1103</v>
      </c>
      <c r="E6" s="29"/>
      <c r="F6" s="73">
        <v>589</v>
      </c>
      <c r="G6" s="73">
        <v>556</v>
      </c>
      <c r="H6" s="106">
        <f>SUM(F6:G6)</f>
        <v>1145</v>
      </c>
      <c r="M6" s="56"/>
      <c r="N6" s="56"/>
    </row>
    <row r="7" spans="1:14" ht="15" x14ac:dyDescent="0.2">
      <c r="A7" s="104" t="s">
        <v>117</v>
      </c>
      <c r="B7" s="103">
        <v>709</v>
      </c>
      <c r="C7" s="103">
        <v>632</v>
      </c>
      <c r="D7" s="50">
        <f t="shared" si="0"/>
        <v>1341</v>
      </c>
      <c r="E7" s="29"/>
      <c r="F7" s="73">
        <v>671</v>
      </c>
      <c r="G7" s="73">
        <v>638</v>
      </c>
      <c r="H7" s="106">
        <f t="shared" ref="H7:H25" si="1">SUM(F7:G7)</f>
        <v>1309</v>
      </c>
      <c r="M7" s="56"/>
      <c r="N7" s="56"/>
    </row>
    <row r="8" spans="1:14" ht="15" x14ac:dyDescent="0.2">
      <c r="A8" s="105" t="s">
        <v>118</v>
      </c>
      <c r="B8" s="103">
        <v>727</v>
      </c>
      <c r="C8" s="103">
        <v>703</v>
      </c>
      <c r="D8" s="50">
        <f t="shared" si="0"/>
        <v>1430</v>
      </c>
      <c r="E8" s="29"/>
      <c r="F8" s="73">
        <v>725</v>
      </c>
      <c r="G8" s="73">
        <v>665</v>
      </c>
      <c r="H8" s="106">
        <f t="shared" si="1"/>
        <v>1390</v>
      </c>
      <c r="M8" s="56"/>
      <c r="N8" s="56"/>
    </row>
    <row r="9" spans="1:14" ht="15" x14ac:dyDescent="0.2">
      <c r="A9" s="49" t="s">
        <v>119</v>
      </c>
      <c r="B9" s="103">
        <v>852</v>
      </c>
      <c r="C9" s="103">
        <v>785</v>
      </c>
      <c r="D9" s="50">
        <f t="shared" si="0"/>
        <v>1637</v>
      </c>
      <c r="E9" s="29"/>
      <c r="F9" s="73">
        <v>830</v>
      </c>
      <c r="G9" s="73">
        <v>747</v>
      </c>
      <c r="H9" s="106">
        <f t="shared" si="1"/>
        <v>1577</v>
      </c>
      <c r="M9" s="56"/>
      <c r="N9" s="56"/>
    </row>
    <row r="10" spans="1:14" ht="15" x14ac:dyDescent="0.2">
      <c r="A10" s="49" t="s">
        <v>120</v>
      </c>
      <c r="B10" s="103">
        <v>640</v>
      </c>
      <c r="C10" s="103">
        <v>555</v>
      </c>
      <c r="D10" s="50">
        <f t="shared" si="0"/>
        <v>1195</v>
      </c>
      <c r="E10" s="29"/>
      <c r="F10" s="73">
        <v>614</v>
      </c>
      <c r="G10" s="73">
        <v>510</v>
      </c>
      <c r="H10" s="106">
        <f t="shared" si="1"/>
        <v>1124</v>
      </c>
      <c r="M10" s="56"/>
      <c r="N10" s="56"/>
    </row>
    <row r="11" spans="1:14" ht="15" x14ac:dyDescent="0.2">
      <c r="A11" s="49" t="s">
        <v>121</v>
      </c>
      <c r="B11" s="103">
        <v>529</v>
      </c>
      <c r="C11" s="103">
        <v>474</v>
      </c>
      <c r="D11" s="50">
        <f t="shared" si="0"/>
        <v>1003</v>
      </c>
      <c r="E11" s="29"/>
      <c r="F11" s="73">
        <v>535</v>
      </c>
      <c r="G11" s="73">
        <v>523</v>
      </c>
      <c r="H11" s="106">
        <f t="shared" si="1"/>
        <v>1058</v>
      </c>
      <c r="M11" s="56"/>
      <c r="N11" s="56"/>
    </row>
    <row r="12" spans="1:14" ht="15" x14ac:dyDescent="0.2">
      <c r="A12" s="49" t="s">
        <v>122</v>
      </c>
      <c r="B12" s="103">
        <v>488</v>
      </c>
      <c r="C12" s="103">
        <v>471</v>
      </c>
      <c r="D12" s="50">
        <f t="shared" si="0"/>
        <v>959</v>
      </c>
      <c r="E12" s="29"/>
      <c r="F12" s="73">
        <v>575</v>
      </c>
      <c r="G12" s="73">
        <v>598</v>
      </c>
      <c r="H12" s="106">
        <f t="shared" si="1"/>
        <v>1173</v>
      </c>
      <c r="M12" s="56"/>
      <c r="N12" s="56"/>
    </row>
    <row r="13" spans="1:14" ht="15" x14ac:dyDescent="0.2">
      <c r="A13" s="49" t="s">
        <v>123</v>
      </c>
      <c r="B13" s="103">
        <v>683</v>
      </c>
      <c r="C13" s="103">
        <v>708</v>
      </c>
      <c r="D13" s="50">
        <f t="shared" si="0"/>
        <v>1391</v>
      </c>
      <c r="E13" s="29"/>
      <c r="F13" s="73">
        <v>654</v>
      </c>
      <c r="G13" s="73">
        <v>627</v>
      </c>
      <c r="H13" s="106">
        <f t="shared" si="1"/>
        <v>1281</v>
      </c>
      <c r="M13" s="56"/>
      <c r="N13" s="56"/>
    </row>
    <row r="14" spans="1:14" ht="15" x14ac:dyDescent="0.2">
      <c r="A14" s="49" t="s">
        <v>124</v>
      </c>
      <c r="B14" s="103">
        <v>865</v>
      </c>
      <c r="C14" s="103">
        <v>868</v>
      </c>
      <c r="D14" s="50">
        <f t="shared" si="0"/>
        <v>1733</v>
      </c>
      <c r="E14" s="29"/>
      <c r="F14" s="73">
        <v>595</v>
      </c>
      <c r="G14" s="73">
        <v>614</v>
      </c>
      <c r="H14" s="106">
        <f t="shared" si="1"/>
        <v>1209</v>
      </c>
      <c r="M14" s="56"/>
      <c r="N14" s="56"/>
    </row>
    <row r="15" spans="1:14" ht="15" x14ac:dyDescent="0.2">
      <c r="A15" s="49" t="s">
        <v>125</v>
      </c>
      <c r="B15" s="103">
        <v>980</v>
      </c>
      <c r="C15" s="103">
        <v>1016</v>
      </c>
      <c r="D15" s="50">
        <f t="shared" si="0"/>
        <v>1996</v>
      </c>
      <c r="E15" s="29"/>
      <c r="F15" s="73">
        <v>783</v>
      </c>
      <c r="G15" s="73">
        <v>782</v>
      </c>
      <c r="H15" s="106">
        <f t="shared" si="1"/>
        <v>1565</v>
      </c>
      <c r="M15" s="56"/>
      <c r="N15" s="56"/>
    </row>
    <row r="16" spans="1:14" ht="15" x14ac:dyDescent="0.2">
      <c r="A16" s="49" t="s">
        <v>126</v>
      </c>
      <c r="B16" s="103">
        <v>998</v>
      </c>
      <c r="C16" s="103">
        <v>995</v>
      </c>
      <c r="D16" s="50">
        <f t="shared" si="0"/>
        <v>1993</v>
      </c>
      <c r="E16" s="29"/>
      <c r="F16" s="73">
        <v>931</v>
      </c>
      <c r="G16" s="73">
        <v>952</v>
      </c>
      <c r="H16" s="106">
        <f t="shared" si="1"/>
        <v>1883</v>
      </c>
      <c r="M16" s="56"/>
      <c r="N16" s="56"/>
    </row>
    <row r="17" spans="1:14" ht="15" x14ac:dyDescent="0.2">
      <c r="A17" s="49" t="s">
        <v>127</v>
      </c>
      <c r="B17" s="103">
        <v>982</v>
      </c>
      <c r="C17" s="103">
        <v>902</v>
      </c>
      <c r="D17" s="50">
        <f t="shared" si="0"/>
        <v>1884</v>
      </c>
      <c r="E17" s="29"/>
      <c r="F17" s="73">
        <v>992</v>
      </c>
      <c r="G17" s="73">
        <v>1000</v>
      </c>
      <c r="H17" s="106">
        <f t="shared" si="1"/>
        <v>1992</v>
      </c>
      <c r="M17" s="56"/>
      <c r="N17" s="56"/>
    </row>
    <row r="18" spans="1:14" ht="15" x14ac:dyDescent="0.2">
      <c r="A18" s="49" t="s">
        <v>128</v>
      </c>
      <c r="B18" s="103">
        <v>943</v>
      </c>
      <c r="C18" s="103">
        <v>851</v>
      </c>
      <c r="D18" s="50">
        <f t="shared" si="0"/>
        <v>1794</v>
      </c>
      <c r="E18" s="29"/>
      <c r="F18" s="73">
        <v>985</v>
      </c>
      <c r="G18" s="73">
        <v>1014</v>
      </c>
      <c r="H18" s="106">
        <f t="shared" si="1"/>
        <v>1999</v>
      </c>
      <c r="M18" s="56"/>
      <c r="N18" s="56"/>
    </row>
    <row r="19" spans="1:14" ht="15" x14ac:dyDescent="0.2">
      <c r="A19" s="49" t="s">
        <v>129</v>
      </c>
      <c r="B19" s="103">
        <v>618</v>
      </c>
      <c r="C19" s="103">
        <v>633</v>
      </c>
      <c r="D19" s="50">
        <f t="shared" si="0"/>
        <v>1251</v>
      </c>
      <c r="E19" s="29"/>
      <c r="F19" s="73">
        <v>913</v>
      </c>
      <c r="G19" s="73">
        <v>838</v>
      </c>
      <c r="H19" s="106">
        <f t="shared" si="1"/>
        <v>1751</v>
      </c>
      <c r="M19" s="56"/>
      <c r="N19" s="56"/>
    </row>
    <row r="20" spans="1:14" ht="15" x14ac:dyDescent="0.2">
      <c r="A20" s="49" t="s">
        <v>130</v>
      </c>
      <c r="B20" s="103">
        <v>506</v>
      </c>
      <c r="C20" s="103">
        <v>537</v>
      </c>
      <c r="D20" s="50">
        <f t="shared" si="0"/>
        <v>1043</v>
      </c>
      <c r="E20" s="29"/>
      <c r="F20" s="73">
        <v>835</v>
      </c>
      <c r="G20" s="73">
        <v>795</v>
      </c>
      <c r="H20" s="106">
        <f t="shared" si="1"/>
        <v>1630</v>
      </c>
      <c r="M20" s="56"/>
      <c r="N20" s="56"/>
    </row>
    <row r="21" spans="1:14" ht="15" x14ac:dyDescent="0.2">
      <c r="A21" s="49" t="s">
        <v>131</v>
      </c>
      <c r="B21" s="103">
        <v>393</v>
      </c>
      <c r="C21" s="103">
        <v>486</v>
      </c>
      <c r="D21" s="50">
        <f t="shared" si="0"/>
        <v>879</v>
      </c>
      <c r="E21" s="29"/>
      <c r="F21" s="73">
        <v>490</v>
      </c>
      <c r="G21" s="73">
        <v>553</v>
      </c>
      <c r="H21" s="106">
        <f t="shared" si="1"/>
        <v>1043</v>
      </c>
      <c r="M21" s="56"/>
      <c r="N21" s="56"/>
    </row>
    <row r="22" spans="1:14" ht="15" x14ac:dyDescent="0.2">
      <c r="A22" s="49" t="s">
        <v>132</v>
      </c>
      <c r="B22" s="103">
        <v>229</v>
      </c>
      <c r="C22" s="103">
        <v>392</v>
      </c>
      <c r="D22" s="50">
        <f t="shared" si="0"/>
        <v>621</v>
      </c>
      <c r="E22" s="29"/>
      <c r="F22" s="73">
        <v>320</v>
      </c>
      <c r="G22" s="73">
        <v>421</v>
      </c>
      <c r="H22" s="106">
        <f t="shared" si="1"/>
        <v>741</v>
      </c>
      <c r="M22" s="56"/>
      <c r="N22" s="56"/>
    </row>
    <row r="23" spans="1:14" ht="15" x14ac:dyDescent="0.2">
      <c r="A23" s="49" t="s">
        <v>133</v>
      </c>
      <c r="B23" s="103">
        <v>127</v>
      </c>
      <c r="C23" s="103">
        <v>233</v>
      </c>
      <c r="D23" s="50">
        <f t="shared" si="0"/>
        <v>360</v>
      </c>
      <c r="E23" s="29"/>
      <c r="F23" s="73">
        <v>189</v>
      </c>
      <c r="G23" s="73">
        <v>281</v>
      </c>
      <c r="H23" s="106">
        <f t="shared" si="1"/>
        <v>470</v>
      </c>
      <c r="M23" s="56"/>
      <c r="N23" s="56"/>
    </row>
    <row r="24" spans="1:14" ht="15" x14ac:dyDescent="0.2">
      <c r="A24" s="49" t="s">
        <v>134</v>
      </c>
      <c r="B24" s="103">
        <v>40</v>
      </c>
      <c r="C24" s="103">
        <v>97</v>
      </c>
      <c r="D24" s="50">
        <f t="shared" si="0"/>
        <v>137</v>
      </c>
      <c r="E24" s="29"/>
      <c r="F24" s="73">
        <v>48</v>
      </c>
      <c r="G24" s="73">
        <v>126</v>
      </c>
      <c r="H24" s="106">
        <f t="shared" si="1"/>
        <v>174</v>
      </c>
      <c r="M24" s="56"/>
      <c r="N24" s="56"/>
    </row>
    <row r="25" spans="1:14" ht="15" x14ac:dyDescent="0.2">
      <c r="A25" s="49" t="s">
        <v>10</v>
      </c>
      <c r="B25" s="103">
        <v>3</v>
      </c>
      <c r="C25" s="103">
        <v>19</v>
      </c>
      <c r="D25" s="50">
        <f t="shared" si="0"/>
        <v>22</v>
      </c>
      <c r="E25" s="29"/>
      <c r="F25" s="73">
        <v>11</v>
      </c>
      <c r="G25" s="73">
        <v>25</v>
      </c>
      <c r="H25" s="106">
        <f t="shared" si="1"/>
        <v>36</v>
      </c>
      <c r="M25" s="56"/>
      <c r="N25" s="56"/>
    </row>
    <row r="26" spans="1:14" ht="15" x14ac:dyDescent="0.2">
      <c r="A26" s="101" t="s">
        <v>11</v>
      </c>
      <c r="B26" s="100">
        <f>SUM(B6:B25)</f>
        <v>11861</v>
      </c>
      <c r="C26" s="100">
        <f>SUM(C6:C25)</f>
        <v>11911</v>
      </c>
      <c r="D26" s="100">
        <f>SUM(B26:C26)</f>
        <v>23772</v>
      </c>
      <c r="E26" s="29"/>
      <c r="F26" s="99">
        <f>SUM(F6:F25)</f>
        <v>12285</v>
      </c>
      <c r="G26" s="99">
        <f>SUM(G6:G25)</f>
        <v>12265</v>
      </c>
      <c r="H26" s="100">
        <f t="shared" ref="H26" si="2">F26+G26</f>
        <v>24550</v>
      </c>
      <c r="M26" s="57"/>
      <c r="N26" s="56"/>
    </row>
    <row r="27" spans="1:14" ht="15" x14ac:dyDescent="0.2">
      <c r="B27" s="22"/>
      <c r="C27" s="22"/>
      <c r="D27" s="22"/>
      <c r="M27" s="15"/>
      <c r="N27" s="15"/>
    </row>
    <row r="28" spans="1:14" ht="15" x14ac:dyDescent="0.2">
      <c r="B28" s="22"/>
      <c r="C28" s="22"/>
      <c r="D28" s="22"/>
      <c r="M28" s="15"/>
      <c r="N28" s="15"/>
    </row>
    <row r="29" spans="1:14" ht="15" x14ac:dyDescent="0.2">
      <c r="B29" s="22"/>
      <c r="C29" s="22"/>
      <c r="D29" s="22"/>
      <c r="M29" s="15"/>
      <c r="N29" s="15"/>
    </row>
    <row r="30" spans="1:14" ht="15" x14ac:dyDescent="0.2">
      <c r="B30" s="22"/>
      <c r="C30" s="22"/>
      <c r="D30" s="22"/>
    </row>
    <row r="31" spans="1:14" ht="15" x14ac:dyDescent="0.2">
      <c r="B31" s="22"/>
      <c r="C31" s="22"/>
      <c r="D31" s="22"/>
    </row>
    <row r="32" spans="1:14" ht="15" x14ac:dyDescent="0.2">
      <c r="B32" s="22"/>
      <c r="C32" s="22"/>
      <c r="D32" s="22"/>
    </row>
    <row r="33" spans="2:7" ht="15" x14ac:dyDescent="0.2">
      <c r="B33" s="22"/>
      <c r="C33" s="22"/>
      <c r="D33" s="22"/>
    </row>
    <row r="34" spans="2:7" ht="15" x14ac:dyDescent="0.2">
      <c r="B34" s="22"/>
      <c r="C34" s="22"/>
      <c r="D34" s="22"/>
    </row>
    <row r="35" spans="2:7" ht="15" x14ac:dyDescent="0.2">
      <c r="B35" s="22"/>
      <c r="C35" s="22"/>
      <c r="D35" s="22"/>
    </row>
    <row r="36" spans="2:7" ht="15" x14ac:dyDescent="0.2">
      <c r="B36" s="22"/>
      <c r="C36" s="22"/>
      <c r="D36" s="22"/>
    </row>
    <row r="37" spans="2:7" ht="15" x14ac:dyDescent="0.2">
      <c r="B37" s="22"/>
      <c r="C37" s="22"/>
      <c r="D37" s="22"/>
    </row>
    <row r="40" spans="2:7" x14ac:dyDescent="0.2">
      <c r="F40" s="25" t="s">
        <v>0</v>
      </c>
      <c r="G40" s="25" t="s">
        <v>0</v>
      </c>
    </row>
    <row r="41" spans="2:7" x14ac:dyDescent="0.2">
      <c r="F41" s="25" t="s">
        <v>0</v>
      </c>
    </row>
    <row r="42" spans="2:7" x14ac:dyDescent="0.2">
      <c r="F42" s="25" t="s">
        <v>0</v>
      </c>
    </row>
    <row r="43" spans="2:7" x14ac:dyDescent="0.2">
      <c r="F43" s="25" t="s">
        <v>0</v>
      </c>
    </row>
    <row r="44" spans="2:7" x14ac:dyDescent="0.2">
      <c r="F44" s="25" t="s">
        <v>0</v>
      </c>
    </row>
    <row r="45" spans="2:7" x14ac:dyDescent="0.2">
      <c r="F45" s="25" t="s">
        <v>0</v>
      </c>
    </row>
    <row r="46" spans="2:7" x14ac:dyDescent="0.2">
      <c r="F46" s="25" t="s">
        <v>0</v>
      </c>
    </row>
    <row r="47" spans="2:7" x14ac:dyDescent="0.2">
      <c r="F47" s="25" t="s">
        <v>0</v>
      </c>
    </row>
    <row r="48" spans="2:7" x14ac:dyDescent="0.2">
      <c r="F48" s="25" t="s">
        <v>0</v>
      </c>
    </row>
    <row r="49" spans="5:17" x14ac:dyDescent="0.2">
      <c r="F49" s="25" t="s">
        <v>0</v>
      </c>
    </row>
    <row r="50" spans="5:17" x14ac:dyDescent="0.2">
      <c r="F50" s="25" t="s">
        <v>0</v>
      </c>
    </row>
    <row r="51" spans="5:17" x14ac:dyDescent="0.2">
      <c r="F51" s="25" t="s">
        <v>0</v>
      </c>
    </row>
    <row r="53" spans="5:17" x14ac:dyDescent="0.2">
      <c r="Q53" t="s">
        <v>0</v>
      </c>
    </row>
    <row r="56" spans="5:17" x14ac:dyDescent="0.2">
      <c r="I56">
        <v>8</v>
      </c>
    </row>
    <row r="62" spans="5:17" x14ac:dyDescent="0.2">
      <c r="E62" s="25" t="s">
        <v>0</v>
      </c>
    </row>
  </sheetData>
  <pageMargins left="1.1023622047244095" right="0.31496062992125984" top="0.74803149606299213" bottom="0.74803149606299213" header="0.31496062992125984" footer="0.31496062992125984"/>
  <pageSetup paperSize="9" scale="9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I55"/>
  <sheetViews>
    <sheetView topLeftCell="A25" workbookViewId="0">
      <selection activeCell="G62" sqref="G62"/>
    </sheetView>
  </sheetViews>
  <sheetFormatPr defaultRowHeight="14.25" x14ac:dyDescent="0.2"/>
  <sheetData>
    <row r="55" spans="9:9" x14ac:dyDescent="0.2">
      <c r="I55">
        <v>9</v>
      </c>
    </row>
  </sheetData>
  <pageMargins left="1.1023622047244095" right="0.31496062992125984" top="0.74803149606299213" bottom="0.74803149606299213" header="0.31496062992125984" footer="0.31496062992125984"/>
  <pageSetup paperSize="0" scale="88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13</vt:i4>
      </vt:variant>
      <vt:variant>
        <vt:lpstr>Benoemde bereiken</vt:lpstr>
      </vt:variant>
      <vt:variant>
        <vt:i4>10</vt:i4>
      </vt:variant>
    </vt:vector>
  </HeadingPairs>
  <TitlesOfParts>
    <vt:vector size="23" baseType="lpstr">
      <vt:lpstr>Inhoud</vt:lpstr>
      <vt:lpstr>pag 2</vt:lpstr>
      <vt:lpstr>pag 3</vt:lpstr>
      <vt:lpstr>pag 4</vt:lpstr>
      <vt:lpstr>pag 5</vt:lpstr>
      <vt:lpstr>pag 6</vt:lpstr>
      <vt:lpstr>pag 7</vt:lpstr>
      <vt:lpstr>pag 8</vt:lpstr>
      <vt:lpstr>pag 9</vt:lpstr>
      <vt:lpstr>pag 10</vt:lpstr>
      <vt:lpstr>pag 11</vt:lpstr>
      <vt:lpstr>Leeft_opb_hele_gemeente</vt:lpstr>
      <vt:lpstr>Leeft_opb_per dorp per pc</vt:lpstr>
      <vt:lpstr>Inhoud!Afdrukbereik</vt:lpstr>
      <vt:lpstr>'pag 10'!Afdrukbereik</vt:lpstr>
      <vt:lpstr>'pag 11'!Afdrukbereik</vt:lpstr>
      <vt:lpstr>'pag 2'!Afdrukbereik</vt:lpstr>
      <vt:lpstr>'pag 3'!Afdrukbereik</vt:lpstr>
      <vt:lpstr>'pag 4'!Afdrukbereik</vt:lpstr>
      <vt:lpstr>'pag 5'!Afdrukbereik</vt:lpstr>
      <vt:lpstr>'pag 6'!Afdrukbereik</vt:lpstr>
      <vt:lpstr>'pag 7'!Afdrukbereik</vt:lpstr>
      <vt:lpstr>'pag 8'!Afdrukbereik</vt:lpstr>
    </vt:vector>
  </TitlesOfParts>
  <Company>Gemeente Voorst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Maureen Schiphorst</dc:creator>
  <cp:lastModifiedBy>Diny Boerkamp</cp:lastModifiedBy>
  <cp:lastPrinted>2020-01-07T08:51:04Z</cp:lastPrinted>
  <dcterms:created xsi:type="dcterms:W3CDTF">2015-05-06T13:21:24Z</dcterms:created>
  <dcterms:modified xsi:type="dcterms:W3CDTF">2020-04-07T07:42:27Z</dcterms:modified>
</cp:coreProperties>
</file>