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drawings/drawing5.xml" ContentType="application/vnd.openxmlformats-officedocument.drawing+xml"/>
  <Override PartName="/xl/charts/chart12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9320" windowHeight="13935"/>
  </bookViews>
  <sheets>
    <sheet name="Inhoud" sheetId="1" r:id="rId1"/>
    <sheet name="pag 2" sheetId="2" r:id="rId2"/>
    <sheet name="pag 3" sheetId="3" r:id="rId3"/>
    <sheet name="pag 4" sheetId="4" r:id="rId4"/>
    <sheet name="pag 5" sheetId="5" r:id="rId5"/>
    <sheet name="pag 6" sheetId="6" r:id="rId6"/>
    <sheet name="pag 7" sheetId="7" r:id="rId7"/>
    <sheet name="pag 8" sheetId="8" r:id="rId8"/>
    <sheet name="pag 9" sheetId="9" r:id="rId9"/>
    <sheet name="pag 10" sheetId="10" r:id="rId10"/>
    <sheet name="pag 11" sheetId="11" r:id="rId11"/>
    <sheet name="pag 12" sheetId="12" r:id="rId12"/>
    <sheet name="Leeft_opb_hele_gem" sheetId="14" r:id="rId13"/>
    <sheet name="Leeft_op_per_dorp" sheetId="15" r:id="rId14"/>
  </sheets>
  <definedNames>
    <definedName name="_xlnm.Print_Area" localSheetId="0">Inhoud!$A$1:$H$51</definedName>
    <definedName name="_xlnm.Print_Area" localSheetId="10">'pag 11'!$A$1:$E$46</definedName>
    <definedName name="_xlnm.Print_Area" localSheetId="11">'pag 12'!$A$1:$U$40</definedName>
    <definedName name="_xlnm.Print_Area" localSheetId="1">'pag 2'!$A$1:$K$50</definedName>
    <definedName name="_xlnm.Print_Area" localSheetId="2">'pag 3'!$A$1:$J$50</definedName>
    <definedName name="_xlnm.Print_Area" localSheetId="3">'pag 4'!$A$4:$K$55</definedName>
    <definedName name="_xlnm.Print_Area" localSheetId="4">'pag 5'!$A$1:$K$61</definedName>
    <definedName name="_xlnm.Print_Area" localSheetId="5">'pag 6'!$A$1:$F$50</definedName>
    <definedName name="_xlnm.Print_Area" localSheetId="6">'pag 7'!$A$1:$L$60</definedName>
    <definedName name="_xlnm.Print_Area" localSheetId="7">'pag 8'!$A$1:$H$54</definedName>
    <definedName name="_xlnm.Print_Area" localSheetId="8">'pag 9'!$A$1:$P$63</definedName>
  </definedNames>
  <calcPr calcId="145621"/>
</workbook>
</file>

<file path=xl/calcChain.xml><?xml version="1.0" encoding="utf-8"?>
<calcChain xmlns="http://schemas.openxmlformats.org/spreadsheetml/2006/main">
  <c r="G26" i="8" l="1"/>
  <c r="F26" i="8"/>
  <c r="C26" i="8"/>
  <c r="B26" i="8"/>
  <c r="D26" i="8" s="1"/>
  <c r="H25" i="8"/>
  <c r="D25" i="8"/>
  <c r="H24" i="8"/>
  <c r="D24" i="8"/>
  <c r="H23" i="8"/>
  <c r="D23" i="8"/>
  <c r="H22" i="8"/>
  <c r="D22" i="8"/>
  <c r="H21" i="8"/>
  <c r="D21" i="8"/>
  <c r="H20" i="8"/>
  <c r="D20" i="8"/>
  <c r="H19" i="8"/>
  <c r="D19" i="8"/>
  <c r="H18" i="8"/>
  <c r="D18" i="8"/>
  <c r="H17" i="8"/>
  <c r="D17" i="8"/>
  <c r="H16" i="8"/>
  <c r="D16" i="8"/>
  <c r="H15" i="8"/>
  <c r="D15" i="8"/>
  <c r="H14" i="8"/>
  <c r="D14" i="8"/>
  <c r="H13" i="8"/>
  <c r="D13" i="8"/>
  <c r="H12" i="8"/>
  <c r="D12" i="8"/>
  <c r="H11" i="8"/>
  <c r="D11" i="8"/>
  <c r="H10" i="8"/>
  <c r="D10" i="8"/>
  <c r="H9" i="8"/>
  <c r="D9" i="8"/>
  <c r="H8" i="8"/>
  <c r="D8" i="8"/>
  <c r="H7" i="8"/>
  <c r="D7" i="8"/>
  <c r="H6" i="8"/>
  <c r="D6" i="8"/>
  <c r="H26" i="8" l="1"/>
  <c r="BS26" i="5"/>
  <c r="BR26" i="5"/>
  <c r="BT26" i="5" s="1"/>
  <c r="BV26" i="5" s="1"/>
  <c r="BK26" i="5"/>
  <c r="BJ26" i="5"/>
  <c r="BF26" i="5"/>
  <c r="BC26" i="5"/>
  <c r="BB26" i="5"/>
  <c r="BD26" i="5" s="1"/>
  <c r="AU26" i="5"/>
  <c r="AT26" i="5"/>
  <c r="AP26" i="5"/>
  <c r="AM26" i="5"/>
  <c r="AL26" i="5"/>
  <c r="AN26" i="5" s="1"/>
  <c r="AE26" i="5"/>
  <c r="AD26" i="5"/>
  <c r="Z26" i="5"/>
  <c r="W26" i="5"/>
  <c r="V26" i="5"/>
  <c r="X26" i="5" s="1"/>
  <c r="O26" i="5"/>
  <c r="N26" i="5"/>
  <c r="BV24" i="5"/>
  <c r="BU24" i="5"/>
  <c r="BT24" i="5"/>
  <c r="BL24" i="5"/>
  <c r="BF24" i="5"/>
  <c r="BE24" i="5"/>
  <c r="BD24" i="5"/>
  <c r="AV24" i="5"/>
  <c r="AP24" i="5"/>
  <c r="AO24" i="5"/>
  <c r="AN24" i="5"/>
  <c r="AF24" i="5"/>
  <c r="Z24" i="5"/>
  <c r="Y24" i="5"/>
  <c r="X24" i="5"/>
  <c r="P24" i="5"/>
  <c r="BV23" i="5"/>
  <c r="BU23" i="5"/>
  <c r="BT23" i="5"/>
  <c r="BL23" i="5"/>
  <c r="BF23" i="5"/>
  <c r="BE23" i="5"/>
  <c r="BD23" i="5"/>
  <c r="AV23" i="5"/>
  <c r="AP23" i="5"/>
  <c r="AO23" i="5"/>
  <c r="AN23" i="5"/>
  <c r="AF23" i="5"/>
  <c r="Z23" i="5"/>
  <c r="Y23" i="5"/>
  <c r="X23" i="5"/>
  <c r="P23" i="5"/>
  <c r="BV22" i="5"/>
  <c r="BU22" i="5"/>
  <c r="BT22" i="5"/>
  <c r="BL22" i="5"/>
  <c r="BF22" i="5"/>
  <c r="BE22" i="5"/>
  <c r="BD22" i="5"/>
  <c r="AV22" i="5"/>
  <c r="AP22" i="5"/>
  <c r="AO22" i="5"/>
  <c r="AN22" i="5"/>
  <c r="AF22" i="5"/>
  <c r="Z22" i="5"/>
  <c r="Y22" i="5"/>
  <c r="X22" i="5"/>
  <c r="P22" i="5"/>
  <c r="BV21" i="5"/>
  <c r="BU21" i="5"/>
  <c r="BT21" i="5"/>
  <c r="BL21" i="5"/>
  <c r="BF21" i="5"/>
  <c r="BE21" i="5"/>
  <c r="BD21" i="5"/>
  <c r="AV21" i="5"/>
  <c r="AP21" i="5"/>
  <c r="AO21" i="5"/>
  <c r="AN21" i="5"/>
  <c r="AF21" i="5"/>
  <c r="Z21" i="5"/>
  <c r="Y21" i="5"/>
  <c r="X21" i="5"/>
  <c r="P21" i="5"/>
  <c r="BV20" i="5"/>
  <c r="BU20" i="5"/>
  <c r="BT20" i="5"/>
  <c r="BL20" i="5"/>
  <c r="BF20" i="5"/>
  <c r="BE20" i="5"/>
  <c r="BD20" i="5"/>
  <c r="AV20" i="5"/>
  <c r="AP20" i="5"/>
  <c r="AO20" i="5"/>
  <c r="AN20" i="5"/>
  <c r="AF20" i="5"/>
  <c r="Z20" i="5"/>
  <c r="Y20" i="5"/>
  <c r="X20" i="5"/>
  <c r="P20" i="5"/>
  <c r="BV19" i="5"/>
  <c r="BU19" i="5"/>
  <c r="BT19" i="5"/>
  <c r="BL19" i="5"/>
  <c r="BF19" i="5"/>
  <c r="BE19" i="5"/>
  <c r="BD19" i="5"/>
  <c r="AV19" i="5"/>
  <c r="AP19" i="5"/>
  <c r="AO19" i="5"/>
  <c r="AN19" i="5"/>
  <c r="AF19" i="5"/>
  <c r="Z19" i="5"/>
  <c r="Y19" i="5"/>
  <c r="X19" i="5"/>
  <c r="P19" i="5"/>
  <c r="BV18" i="5"/>
  <c r="BU18" i="5"/>
  <c r="BT18" i="5"/>
  <c r="BL18" i="5"/>
  <c r="BF18" i="5"/>
  <c r="BE18" i="5"/>
  <c r="BD18" i="5"/>
  <c r="AV18" i="5"/>
  <c r="AP18" i="5"/>
  <c r="AO18" i="5"/>
  <c r="AN18" i="5"/>
  <c r="AF18" i="5"/>
  <c r="Z18" i="5"/>
  <c r="Y18" i="5"/>
  <c r="X18" i="5"/>
  <c r="P18" i="5"/>
  <c r="BV17" i="5"/>
  <c r="BU17" i="5"/>
  <c r="BT17" i="5"/>
  <c r="BL17" i="5"/>
  <c r="BF17" i="5"/>
  <c r="BE17" i="5"/>
  <c r="BD17" i="5"/>
  <c r="AV17" i="5"/>
  <c r="AP17" i="5"/>
  <c r="AO17" i="5"/>
  <c r="AN17" i="5"/>
  <c r="AF17" i="5"/>
  <c r="Z17" i="5"/>
  <c r="Y17" i="5"/>
  <c r="X17" i="5"/>
  <c r="P17" i="5"/>
  <c r="BV16" i="5"/>
  <c r="BU16" i="5"/>
  <c r="BT16" i="5"/>
  <c r="BL16" i="5"/>
  <c r="BF16" i="5"/>
  <c r="BE16" i="5"/>
  <c r="BD16" i="5"/>
  <c r="AV16" i="5"/>
  <c r="AP16" i="5"/>
  <c r="AO16" i="5"/>
  <c r="AN16" i="5"/>
  <c r="AF16" i="5"/>
  <c r="Z16" i="5"/>
  <c r="Y16" i="5"/>
  <c r="X16" i="5"/>
  <c r="P16" i="5"/>
  <c r="BV15" i="5"/>
  <c r="BU15" i="5"/>
  <c r="BT15" i="5"/>
  <c r="BL15" i="5"/>
  <c r="BF15" i="5"/>
  <c r="BE15" i="5"/>
  <c r="BD15" i="5"/>
  <c r="AV15" i="5"/>
  <c r="AP15" i="5"/>
  <c r="AO15" i="5"/>
  <c r="AN15" i="5"/>
  <c r="AF15" i="5"/>
  <c r="Z15" i="5"/>
  <c r="AA15" i="5" s="1"/>
  <c r="Y15" i="5"/>
  <c r="X15" i="5"/>
  <c r="P15" i="5"/>
  <c r="BV14" i="5"/>
  <c r="BW14" i="5" s="1"/>
  <c r="BU14" i="5"/>
  <c r="BT14" i="5"/>
  <c r="BL14" i="5"/>
  <c r="BF14" i="5"/>
  <c r="BG14" i="5" s="1"/>
  <c r="BE14" i="5"/>
  <c r="BD14" i="5"/>
  <c r="AV14" i="5"/>
  <c r="AP14" i="5"/>
  <c r="AQ14" i="5" s="1"/>
  <c r="AO14" i="5"/>
  <c r="AN14" i="5"/>
  <c r="AF14" i="5"/>
  <c r="Z14" i="5"/>
  <c r="AA14" i="5" s="1"/>
  <c r="Y14" i="5"/>
  <c r="X14" i="5"/>
  <c r="P14" i="5"/>
  <c r="BV13" i="5"/>
  <c r="BW13" i="5" s="1"/>
  <c r="BU13" i="5"/>
  <c r="BT13" i="5"/>
  <c r="BL13" i="5"/>
  <c r="BF13" i="5"/>
  <c r="BG13" i="5" s="1"/>
  <c r="BE13" i="5"/>
  <c r="BD13" i="5"/>
  <c r="AV13" i="5"/>
  <c r="AP13" i="5"/>
  <c r="AQ13" i="5" s="1"/>
  <c r="AO13" i="5"/>
  <c r="AN13" i="5"/>
  <c r="AF13" i="5"/>
  <c r="Z13" i="5"/>
  <c r="AA13" i="5" s="1"/>
  <c r="Y13" i="5"/>
  <c r="X13" i="5"/>
  <c r="P13" i="5"/>
  <c r="BV12" i="5"/>
  <c r="BW12" i="5" s="1"/>
  <c r="BU12" i="5"/>
  <c r="BT12" i="5"/>
  <c r="BL12" i="5"/>
  <c r="BF12" i="5"/>
  <c r="BG12" i="5" s="1"/>
  <c r="BE12" i="5"/>
  <c r="BD12" i="5"/>
  <c r="AV12" i="5"/>
  <c r="AP12" i="5"/>
  <c r="AQ12" i="5" s="1"/>
  <c r="AO12" i="5"/>
  <c r="AN12" i="5"/>
  <c r="AF12" i="5"/>
  <c r="Z12" i="5"/>
  <c r="AA12" i="5" s="1"/>
  <c r="Y12" i="5"/>
  <c r="X12" i="5"/>
  <c r="P12" i="5"/>
  <c r="BV11" i="5"/>
  <c r="BW11" i="5" s="1"/>
  <c r="BU11" i="5"/>
  <c r="BT11" i="5"/>
  <c r="BL11" i="5"/>
  <c r="BF11" i="5"/>
  <c r="BG11" i="5" s="1"/>
  <c r="BE11" i="5"/>
  <c r="BD11" i="5"/>
  <c r="AV11" i="5"/>
  <c r="AP11" i="5"/>
  <c r="AQ11" i="5" s="1"/>
  <c r="AO11" i="5"/>
  <c r="AN11" i="5"/>
  <c r="AF11" i="5"/>
  <c r="Z11" i="5"/>
  <c r="AA11" i="5" s="1"/>
  <c r="Y11" i="5"/>
  <c r="X11" i="5"/>
  <c r="P11" i="5"/>
  <c r="BV10" i="5"/>
  <c r="BW10" i="5" s="1"/>
  <c r="BU10" i="5"/>
  <c r="BT10" i="5"/>
  <c r="BL10" i="5"/>
  <c r="BF10" i="5"/>
  <c r="BE10" i="5"/>
  <c r="BG10" i="5" s="1"/>
  <c r="BD10" i="5"/>
  <c r="AV10" i="5"/>
  <c r="AP10" i="5"/>
  <c r="AO10" i="5"/>
  <c r="AQ10" i="5" s="1"/>
  <c r="AN10" i="5"/>
  <c r="AF10" i="5"/>
  <c r="Z10" i="5"/>
  <c r="Y10" i="5"/>
  <c r="X10" i="5"/>
  <c r="P10" i="5"/>
  <c r="BV9" i="5"/>
  <c r="BU9" i="5"/>
  <c r="BT9" i="5"/>
  <c r="BL9" i="5"/>
  <c r="BF9" i="5"/>
  <c r="BE9" i="5"/>
  <c r="BG9" i="5" s="1"/>
  <c r="BD9" i="5"/>
  <c r="AV9" i="5"/>
  <c r="AP9" i="5"/>
  <c r="AO9" i="5"/>
  <c r="AQ9" i="5" s="1"/>
  <c r="AN9" i="5"/>
  <c r="AF9" i="5"/>
  <c r="Z9" i="5"/>
  <c r="Y9" i="5"/>
  <c r="AA9" i="5" s="1"/>
  <c r="X9" i="5"/>
  <c r="P9" i="5"/>
  <c r="BV8" i="5"/>
  <c r="BU8" i="5"/>
  <c r="BW8" i="5" s="1"/>
  <c r="BT8" i="5"/>
  <c r="BL8" i="5"/>
  <c r="BF8" i="5"/>
  <c r="BE8" i="5"/>
  <c r="BG8" i="5" s="1"/>
  <c r="BD8" i="5"/>
  <c r="AV8" i="5"/>
  <c r="AP8" i="5"/>
  <c r="AO8" i="5"/>
  <c r="AQ8" i="5" s="1"/>
  <c r="AN8" i="5"/>
  <c r="AF8" i="5"/>
  <c r="Z8" i="5"/>
  <c r="Y8" i="5"/>
  <c r="AA8" i="5" s="1"/>
  <c r="X8" i="5"/>
  <c r="P8" i="5"/>
  <c r="BV7" i="5"/>
  <c r="BU7" i="5"/>
  <c r="BW7" i="5" s="1"/>
  <c r="BT7" i="5"/>
  <c r="BL7" i="5"/>
  <c r="BF7" i="5"/>
  <c r="BE7" i="5"/>
  <c r="BG7" i="5" s="1"/>
  <c r="BD7" i="5"/>
  <c r="AV7" i="5"/>
  <c r="AP7" i="5"/>
  <c r="AO7" i="5"/>
  <c r="AQ7" i="5" s="1"/>
  <c r="AN7" i="5"/>
  <c r="AF7" i="5"/>
  <c r="Z7" i="5"/>
  <c r="Y7" i="5"/>
  <c r="AA7" i="5" s="1"/>
  <c r="X7" i="5"/>
  <c r="P7" i="5"/>
  <c r="BV6" i="5"/>
  <c r="BU6" i="5"/>
  <c r="BW6" i="5" s="1"/>
  <c r="BT6" i="5"/>
  <c r="BL6" i="5"/>
  <c r="BF6" i="5"/>
  <c r="BE6" i="5"/>
  <c r="BG6" i="5" s="1"/>
  <c r="BD6" i="5"/>
  <c r="AV6" i="5"/>
  <c r="AP6" i="5"/>
  <c r="AO6" i="5"/>
  <c r="AQ6" i="5" s="1"/>
  <c r="AN6" i="5"/>
  <c r="AF6" i="5"/>
  <c r="Z6" i="5"/>
  <c r="Y6" i="5"/>
  <c r="AA6" i="5" s="1"/>
  <c r="X6" i="5"/>
  <c r="P6" i="5"/>
  <c r="BV5" i="5"/>
  <c r="BU5" i="5"/>
  <c r="BW5" i="5" s="1"/>
  <c r="BT5" i="5"/>
  <c r="BL5" i="5"/>
  <c r="BF5" i="5"/>
  <c r="BE5" i="5"/>
  <c r="BG5" i="5" s="1"/>
  <c r="BD5" i="5"/>
  <c r="AV5" i="5"/>
  <c r="AP5" i="5"/>
  <c r="AO5" i="5"/>
  <c r="AQ5" i="5" s="1"/>
  <c r="AN5" i="5"/>
  <c r="AF5" i="5"/>
  <c r="Z5" i="5"/>
  <c r="Y5" i="5"/>
  <c r="AA5" i="5" s="1"/>
  <c r="X5" i="5"/>
  <c r="P5" i="5"/>
  <c r="U21" i="12"/>
  <c r="T21" i="12"/>
  <c r="S21" i="12"/>
  <c r="R21" i="12"/>
  <c r="Q21" i="12"/>
  <c r="P21" i="12"/>
  <c r="O21" i="12"/>
  <c r="N21" i="12"/>
  <c r="M21" i="12"/>
  <c r="L21" i="12"/>
  <c r="K21" i="12"/>
  <c r="J21" i="12"/>
  <c r="H21" i="12"/>
  <c r="G21" i="12"/>
  <c r="F21" i="12"/>
  <c r="E21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H13" i="12"/>
  <c r="G13" i="12"/>
  <c r="F13" i="12"/>
  <c r="E13" i="12"/>
  <c r="D7" i="6"/>
  <c r="E7" i="6"/>
  <c r="F7" i="6"/>
  <c r="F8" i="6"/>
  <c r="F9" i="6"/>
  <c r="F10" i="6"/>
  <c r="F11" i="6"/>
  <c r="F12" i="6"/>
  <c r="F13" i="6"/>
  <c r="F14" i="6"/>
  <c r="F15" i="6"/>
  <c r="D17" i="6"/>
  <c r="F17" i="6" s="1"/>
  <c r="E17" i="6"/>
  <c r="F18" i="6"/>
  <c r="F19" i="6"/>
  <c r="F20" i="6"/>
  <c r="D21" i="6"/>
  <c r="E21" i="6"/>
  <c r="F21" i="6" s="1"/>
  <c r="F22" i="6"/>
  <c r="F23" i="6"/>
  <c r="F24" i="6"/>
  <c r="F25" i="6"/>
  <c r="F26" i="6"/>
  <c r="F27" i="6"/>
  <c r="F28" i="6"/>
  <c r="D30" i="6"/>
  <c r="D47" i="6" s="1"/>
  <c r="E30" i="6"/>
  <c r="F30" i="6" s="1"/>
  <c r="F31" i="6"/>
  <c r="F32" i="6"/>
  <c r="F33" i="6"/>
  <c r="F34" i="6"/>
  <c r="F35" i="6"/>
  <c r="F36" i="6"/>
  <c r="F37" i="6"/>
  <c r="F38" i="6"/>
  <c r="F39" i="6"/>
  <c r="D41" i="6"/>
  <c r="E41" i="6"/>
  <c r="F41" i="6"/>
  <c r="F42" i="6"/>
  <c r="F43" i="6"/>
  <c r="F44" i="6"/>
  <c r="F45" i="6"/>
  <c r="E47" i="6"/>
  <c r="F47" i="6" s="1"/>
  <c r="J18" i="4"/>
  <c r="I18" i="4"/>
  <c r="K18" i="4" s="1"/>
  <c r="C18" i="4"/>
  <c r="B18" i="4"/>
  <c r="D18" i="4" s="1"/>
  <c r="K16" i="4"/>
  <c r="D16" i="4"/>
  <c r="K15" i="4"/>
  <c r="D15" i="4"/>
  <c r="K14" i="4"/>
  <c r="D14" i="4"/>
  <c r="K13" i="4"/>
  <c r="D13" i="4"/>
  <c r="K12" i="4"/>
  <c r="D12" i="4"/>
  <c r="K11" i="4"/>
  <c r="D11" i="4"/>
  <c r="K10" i="4"/>
  <c r="D10" i="4"/>
  <c r="K9" i="4"/>
  <c r="D9" i="4"/>
  <c r="J44" i="2"/>
  <c r="I44" i="2"/>
  <c r="K44" i="2" s="1"/>
  <c r="C44" i="2"/>
  <c r="B44" i="2"/>
  <c r="K42" i="2"/>
  <c r="D42" i="2"/>
  <c r="K41" i="2"/>
  <c r="D41" i="2"/>
  <c r="K40" i="2"/>
  <c r="D40" i="2"/>
  <c r="K39" i="2"/>
  <c r="D39" i="2"/>
  <c r="K38" i="2"/>
  <c r="D38" i="2"/>
  <c r="J30" i="2"/>
  <c r="I30" i="2"/>
  <c r="C30" i="2"/>
  <c r="B30" i="2"/>
  <c r="D30" i="2" s="1"/>
  <c r="K28" i="2"/>
  <c r="D28" i="2"/>
  <c r="K27" i="2"/>
  <c r="D27" i="2"/>
  <c r="K26" i="2"/>
  <c r="D26" i="2"/>
  <c r="K25" i="2"/>
  <c r="D25" i="2"/>
  <c r="K24" i="2"/>
  <c r="D24" i="2"/>
  <c r="K23" i="2"/>
  <c r="D23" i="2"/>
  <c r="K22" i="2"/>
  <c r="D22" i="2"/>
  <c r="K21" i="2"/>
  <c r="D21" i="2"/>
  <c r="K20" i="2"/>
  <c r="D20" i="2"/>
  <c r="K19" i="2"/>
  <c r="D19" i="2"/>
  <c r="K18" i="2"/>
  <c r="D18" i="2"/>
  <c r="K17" i="2"/>
  <c r="D17" i="2"/>
  <c r="K16" i="2"/>
  <c r="D16" i="2"/>
  <c r="K15" i="2"/>
  <c r="D15" i="2"/>
  <c r="K14" i="2"/>
  <c r="D14" i="2"/>
  <c r="K13" i="2"/>
  <c r="D13" i="2"/>
  <c r="K12" i="2"/>
  <c r="D12" i="2"/>
  <c r="K11" i="2"/>
  <c r="D11" i="2"/>
  <c r="K10" i="2"/>
  <c r="D10" i="2"/>
  <c r="K9" i="2"/>
  <c r="D9" i="2"/>
  <c r="K30" i="2" l="1"/>
  <c r="D44" i="2"/>
  <c r="AA10" i="5"/>
  <c r="BW9" i="5"/>
  <c r="BG15" i="5"/>
  <c r="AA16" i="5"/>
  <c r="BG16" i="5"/>
  <c r="AA17" i="5"/>
  <c r="BG17" i="5"/>
  <c r="AA18" i="5"/>
  <c r="BG18" i="5"/>
  <c r="AA19" i="5"/>
  <c r="BG19" i="5"/>
  <c r="AA20" i="5"/>
  <c r="BG20" i="5"/>
  <c r="AA21" i="5"/>
  <c r="BG21" i="5"/>
  <c r="AA22" i="5"/>
  <c r="BG22" i="5"/>
  <c r="AA23" i="5"/>
  <c r="BG23" i="5"/>
  <c r="AA24" i="5"/>
  <c r="BG24" i="5"/>
  <c r="BY26" i="5"/>
  <c r="AH26" i="5"/>
  <c r="BN26" i="5"/>
  <c r="AQ15" i="5"/>
  <c r="BW15" i="5"/>
  <c r="AQ16" i="5"/>
  <c r="BW16" i="5"/>
  <c r="AQ17" i="5"/>
  <c r="BW17" i="5"/>
  <c r="AQ18" i="5"/>
  <c r="BW18" i="5"/>
  <c r="AQ19" i="5"/>
  <c r="BW19" i="5"/>
  <c r="AQ20" i="5"/>
  <c r="BW20" i="5"/>
  <c r="AQ21" i="5"/>
  <c r="BW21" i="5"/>
  <c r="AQ22" i="5"/>
  <c r="BW22" i="5"/>
  <c r="AQ23" i="5"/>
  <c r="BW23" i="5"/>
  <c r="AQ24" i="5"/>
  <c r="BW24" i="5"/>
  <c r="P26" i="5"/>
  <c r="Y26" i="5"/>
  <c r="AA26" i="5" s="1"/>
  <c r="AF26" i="5"/>
  <c r="AO26" i="5"/>
  <c r="AQ26" i="5" s="1"/>
  <c r="AV26" i="5"/>
  <c r="BE26" i="5"/>
  <c r="BG26" i="5" s="1"/>
  <c r="BL26" i="5"/>
  <c r="BU26" i="5"/>
  <c r="BW26" i="5" s="1"/>
  <c r="H37" i="7"/>
  <c r="K37" i="7" s="1"/>
  <c r="J37" i="7" s="1"/>
  <c r="E37" i="7"/>
  <c r="Q26" i="5" l="1"/>
  <c r="R24" i="5"/>
  <c r="R23" i="5"/>
  <c r="R22" i="5"/>
  <c r="R21" i="5"/>
  <c r="R20" i="5"/>
  <c r="R19" i="5"/>
  <c r="R18" i="5"/>
  <c r="R17" i="5"/>
  <c r="R16" i="5"/>
  <c r="Q15" i="5"/>
  <c r="S15" i="5" s="1"/>
  <c r="Q14" i="5"/>
  <c r="Q13" i="5"/>
  <c r="Q12" i="5"/>
  <c r="S12" i="5" s="1"/>
  <c r="Q11" i="5"/>
  <c r="S11" i="5" s="1"/>
  <c r="Q10" i="5"/>
  <c r="Q24" i="5"/>
  <c r="Q23" i="5"/>
  <c r="Q22" i="5"/>
  <c r="S22" i="5" s="1"/>
  <c r="Q21" i="5"/>
  <c r="S21" i="5" s="1"/>
  <c r="Q20" i="5"/>
  <c r="Q19" i="5"/>
  <c r="Q18" i="5"/>
  <c r="S18" i="5" s="1"/>
  <c r="Q17" i="5"/>
  <c r="S17" i="5" s="1"/>
  <c r="Q16" i="5"/>
  <c r="R15" i="5"/>
  <c r="R14" i="5"/>
  <c r="R13" i="5"/>
  <c r="R12" i="5"/>
  <c r="R11" i="5"/>
  <c r="R10" i="5"/>
  <c r="R9" i="5"/>
  <c r="R8" i="5"/>
  <c r="R7" i="5"/>
  <c r="R6" i="5"/>
  <c r="R5" i="5"/>
  <c r="Q9" i="5"/>
  <c r="Q8" i="5"/>
  <c r="S8" i="5" s="1"/>
  <c r="Q7" i="5"/>
  <c r="S7" i="5" s="1"/>
  <c r="Q6" i="5"/>
  <c r="Q5" i="5"/>
  <c r="R26" i="5"/>
  <c r="AW26" i="5"/>
  <c r="AY26" i="5" s="1"/>
  <c r="AX24" i="5"/>
  <c r="AX23" i="5"/>
  <c r="AX22" i="5"/>
  <c r="AX21" i="5"/>
  <c r="AX20" i="5"/>
  <c r="AX19" i="5"/>
  <c r="AX18" i="5"/>
  <c r="AX17" i="5"/>
  <c r="AX16" i="5"/>
  <c r="AX15" i="5"/>
  <c r="AW14" i="5"/>
  <c r="AW13" i="5"/>
  <c r="AY13" i="5" s="1"/>
  <c r="AW12" i="5"/>
  <c r="AY12" i="5" s="1"/>
  <c r="AW11" i="5"/>
  <c r="AW10" i="5"/>
  <c r="AW24" i="5"/>
  <c r="AY24" i="5" s="1"/>
  <c r="AW23" i="5"/>
  <c r="AY23" i="5" s="1"/>
  <c r="AW22" i="5"/>
  <c r="AW21" i="5"/>
  <c r="AW20" i="5"/>
  <c r="AY20" i="5" s="1"/>
  <c r="AW19" i="5"/>
  <c r="AY19" i="5" s="1"/>
  <c r="AX9" i="5"/>
  <c r="AX8" i="5"/>
  <c r="AX7" i="5"/>
  <c r="AX6" i="5"/>
  <c r="AX5" i="5"/>
  <c r="AW9" i="5"/>
  <c r="AY9" i="5" s="1"/>
  <c r="AW8" i="5"/>
  <c r="AY8" i="5" s="1"/>
  <c r="AW7" i="5"/>
  <c r="AW6" i="5"/>
  <c r="AW5" i="5"/>
  <c r="AY5" i="5" s="1"/>
  <c r="AW18" i="5"/>
  <c r="AY18" i="5" s="1"/>
  <c r="AW17" i="5"/>
  <c r="AW16" i="5"/>
  <c r="AW15" i="5"/>
  <c r="AY15" i="5" s="1"/>
  <c r="AX14" i="5"/>
  <c r="AX13" i="5"/>
  <c r="AX12" i="5"/>
  <c r="AX11" i="5"/>
  <c r="AX10" i="5"/>
  <c r="BM26" i="5"/>
  <c r="BO26" i="5" s="1"/>
  <c r="BM14" i="5"/>
  <c r="BM13" i="5"/>
  <c r="BM12" i="5"/>
  <c r="BO12" i="5" s="1"/>
  <c r="BM11" i="5"/>
  <c r="BO11" i="5" s="1"/>
  <c r="BM10" i="5"/>
  <c r="BN24" i="5"/>
  <c r="BN23" i="5"/>
  <c r="BN22" i="5"/>
  <c r="BN21" i="5"/>
  <c r="BN20" i="5"/>
  <c r="BN19" i="5"/>
  <c r="BN18" i="5"/>
  <c r="BN17" i="5"/>
  <c r="BN16" i="5"/>
  <c r="BN15" i="5"/>
  <c r="BM23" i="5"/>
  <c r="BM21" i="5"/>
  <c r="BO21" i="5" s="1"/>
  <c r="BM19" i="5"/>
  <c r="BN8" i="5"/>
  <c r="BN7" i="5"/>
  <c r="BN6" i="5"/>
  <c r="BN5" i="5"/>
  <c r="BM24" i="5"/>
  <c r="BO24" i="5" s="1"/>
  <c r="BM22" i="5"/>
  <c r="BO22" i="5" s="1"/>
  <c r="BM20" i="5"/>
  <c r="BM18" i="5"/>
  <c r="BO18" i="5" s="1"/>
  <c r="BM17" i="5"/>
  <c r="BO17" i="5" s="1"/>
  <c r="BM16" i="5"/>
  <c r="BO16" i="5" s="1"/>
  <c r="BM15" i="5"/>
  <c r="BN14" i="5"/>
  <c r="BN13" i="5"/>
  <c r="BN12" i="5"/>
  <c r="BN11" i="5"/>
  <c r="BN10" i="5"/>
  <c r="BN9" i="5"/>
  <c r="BM8" i="5"/>
  <c r="BM7" i="5"/>
  <c r="BM6" i="5"/>
  <c r="BO6" i="5" s="1"/>
  <c r="BM5" i="5"/>
  <c r="BO5" i="5" s="1"/>
  <c r="BM9" i="5"/>
  <c r="AG26" i="5"/>
  <c r="AI26" i="5" s="1"/>
  <c r="AG15" i="5"/>
  <c r="AG14" i="5"/>
  <c r="AI14" i="5" s="1"/>
  <c r="AG13" i="5"/>
  <c r="AG12" i="5"/>
  <c r="AG11" i="5"/>
  <c r="AG10" i="5"/>
  <c r="AI10" i="5" s="1"/>
  <c r="AH24" i="5"/>
  <c r="AH23" i="5"/>
  <c r="AH22" i="5"/>
  <c r="AH21" i="5"/>
  <c r="AH20" i="5"/>
  <c r="AH19" i="5"/>
  <c r="AH18" i="5"/>
  <c r="AH17" i="5"/>
  <c r="AH16" i="5"/>
  <c r="AG18" i="5"/>
  <c r="AG17" i="5"/>
  <c r="AG16" i="5"/>
  <c r="AI16" i="5" s="1"/>
  <c r="AH15" i="5"/>
  <c r="AH14" i="5"/>
  <c r="AH13" i="5"/>
  <c r="AH12" i="5"/>
  <c r="AH11" i="5"/>
  <c r="AH10" i="5"/>
  <c r="AG23" i="5"/>
  <c r="AI23" i="5" s="1"/>
  <c r="AG21" i="5"/>
  <c r="AI21" i="5" s="1"/>
  <c r="AG19" i="5"/>
  <c r="AI19" i="5" s="1"/>
  <c r="AH9" i="5"/>
  <c r="AH8" i="5"/>
  <c r="AH7" i="5"/>
  <c r="AH6" i="5"/>
  <c r="AH5" i="5"/>
  <c r="AG9" i="5"/>
  <c r="AI9" i="5" s="1"/>
  <c r="AG8" i="5"/>
  <c r="AI8" i="5" s="1"/>
  <c r="AG7" i="5"/>
  <c r="AG6" i="5"/>
  <c r="AG5" i="5"/>
  <c r="AI5" i="5" s="1"/>
  <c r="AG24" i="5"/>
  <c r="AI24" i="5" s="1"/>
  <c r="AG22" i="5"/>
  <c r="AI22" i="5" s="1"/>
  <c r="AG20" i="5"/>
  <c r="AX26" i="5"/>
  <c r="H40" i="9"/>
  <c r="H39" i="9"/>
  <c r="H38" i="9"/>
  <c r="G33" i="9"/>
  <c r="D33" i="9"/>
  <c r="H33" i="9" s="1"/>
  <c r="D32" i="9"/>
  <c r="H32" i="9" s="1"/>
  <c r="D31" i="9"/>
  <c r="H31" i="9" s="1"/>
  <c r="D30" i="9"/>
  <c r="H30" i="9" s="1"/>
  <c r="H29" i="9"/>
  <c r="D29" i="9"/>
  <c r="D28" i="9"/>
  <c r="H28" i="9" s="1"/>
  <c r="G27" i="9"/>
  <c r="D27" i="9"/>
  <c r="H27" i="9" s="1"/>
  <c r="G26" i="9"/>
  <c r="D26" i="9"/>
  <c r="G25" i="9"/>
  <c r="D25" i="9"/>
  <c r="H25" i="9" s="1"/>
  <c r="G24" i="9"/>
  <c r="D24" i="9"/>
  <c r="G23" i="9"/>
  <c r="D23" i="9"/>
  <c r="H23" i="9" s="1"/>
  <c r="G22" i="9"/>
  <c r="D22" i="9"/>
  <c r="G21" i="9"/>
  <c r="D21" i="9"/>
  <c r="H21" i="9" s="1"/>
  <c r="G20" i="9"/>
  <c r="D20" i="9"/>
  <c r="G19" i="9"/>
  <c r="D19" i="9"/>
  <c r="H19" i="9" s="1"/>
  <c r="G18" i="9"/>
  <c r="D18" i="9"/>
  <c r="G17" i="9"/>
  <c r="D17" i="9"/>
  <c r="H17" i="9" s="1"/>
  <c r="G16" i="9"/>
  <c r="D16" i="9"/>
  <c r="H16" i="9" s="1"/>
  <c r="G15" i="9"/>
  <c r="D15" i="9"/>
  <c r="H15" i="9" s="1"/>
  <c r="A15" i="9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G14" i="9"/>
  <c r="D14" i="9"/>
  <c r="H18" i="9" l="1"/>
  <c r="H20" i="9"/>
  <c r="H14" i="9"/>
  <c r="H22" i="9"/>
  <c r="H24" i="9"/>
  <c r="H26" i="9"/>
  <c r="AI7" i="5"/>
  <c r="AI13" i="5"/>
  <c r="BO9" i="5"/>
  <c r="BO8" i="5"/>
  <c r="BO23" i="5"/>
  <c r="AY17" i="5"/>
  <c r="AY7" i="5"/>
  <c r="S6" i="5"/>
  <c r="S10" i="5"/>
  <c r="S14" i="5"/>
  <c r="AI11" i="5"/>
  <c r="BO19" i="5"/>
  <c r="BO13" i="5"/>
  <c r="AY21" i="5"/>
  <c r="AY10" i="5"/>
  <c r="AY14" i="5"/>
  <c r="S19" i="5"/>
  <c r="S23" i="5"/>
  <c r="AI17" i="5"/>
  <c r="AI15" i="5"/>
  <c r="AI20" i="5"/>
  <c r="AI6" i="5"/>
  <c r="AI18" i="5"/>
  <c r="AI12" i="5"/>
  <c r="BO7" i="5"/>
  <c r="BO15" i="5"/>
  <c r="BO20" i="5"/>
  <c r="BO10" i="5"/>
  <c r="BO14" i="5"/>
  <c r="AY16" i="5"/>
  <c r="AY6" i="5"/>
  <c r="AY22" i="5"/>
  <c r="AY11" i="5"/>
  <c r="S5" i="5"/>
  <c r="S9" i="5"/>
  <c r="S16" i="5"/>
  <c r="S20" i="5"/>
  <c r="S24" i="5"/>
  <c r="S13" i="5"/>
  <c r="S26" i="5"/>
  <c r="H36" i="7"/>
  <c r="K36" i="7" s="1"/>
  <c r="E36" i="7"/>
  <c r="H35" i="7"/>
  <c r="E35" i="7"/>
  <c r="K35" i="7" s="1"/>
  <c r="H34" i="7"/>
  <c r="E34" i="7"/>
  <c r="H33" i="7"/>
  <c r="K33" i="7" s="1"/>
  <c r="J33" i="7" s="1"/>
  <c r="E33" i="7"/>
  <c r="H32" i="7"/>
  <c r="E32" i="7"/>
  <c r="K32" i="7" s="1"/>
  <c r="H31" i="7"/>
  <c r="K31" i="7" s="1"/>
  <c r="E31" i="7"/>
  <c r="H30" i="7"/>
  <c r="E30" i="7"/>
  <c r="K30" i="7" s="1"/>
  <c r="H29" i="7"/>
  <c r="E29" i="7"/>
  <c r="H28" i="7"/>
  <c r="E28" i="7"/>
  <c r="K28" i="7" s="1"/>
  <c r="J28" i="7" s="1"/>
  <c r="H27" i="7"/>
  <c r="E27" i="7"/>
  <c r="H26" i="7"/>
  <c r="E26" i="7"/>
  <c r="K26" i="7" s="1"/>
  <c r="H25" i="7"/>
  <c r="E25" i="7"/>
  <c r="K25" i="7" s="1"/>
  <c r="H24" i="7"/>
  <c r="K24" i="7" s="1"/>
  <c r="E24" i="7"/>
  <c r="H23" i="7"/>
  <c r="E23" i="7"/>
  <c r="K23" i="7" s="1"/>
  <c r="J23" i="7" s="1"/>
  <c r="H22" i="7"/>
  <c r="E22" i="7"/>
  <c r="H21" i="7"/>
  <c r="E21" i="7"/>
  <c r="K21" i="7" s="1"/>
  <c r="J21" i="7" s="1"/>
  <c r="H20" i="7"/>
  <c r="E20" i="7"/>
  <c r="H19" i="7"/>
  <c r="E19" i="7"/>
  <c r="K19" i="7" s="1"/>
  <c r="K18" i="7"/>
  <c r="H18" i="7"/>
  <c r="E18" i="7"/>
  <c r="H17" i="7"/>
  <c r="E17" i="7"/>
  <c r="H16" i="7"/>
  <c r="E16" i="7"/>
  <c r="H15" i="7"/>
  <c r="E15" i="7"/>
  <c r="K15" i="7" s="1"/>
  <c r="H14" i="7"/>
  <c r="E14" i="7"/>
  <c r="K14" i="7" s="1"/>
  <c r="H13" i="7"/>
  <c r="K13" i="7" s="1"/>
  <c r="E13" i="7"/>
  <c r="H12" i="7"/>
  <c r="E12" i="7"/>
  <c r="K12" i="7" s="1"/>
  <c r="H11" i="7"/>
  <c r="E11" i="7"/>
  <c r="H10" i="7"/>
  <c r="E10" i="7"/>
  <c r="K10" i="7" s="1"/>
  <c r="H9" i="7"/>
  <c r="K9" i="7" s="1"/>
  <c r="E9" i="7"/>
  <c r="H8" i="7"/>
  <c r="E8" i="7"/>
  <c r="K8" i="7" s="1"/>
  <c r="H7" i="7"/>
  <c r="E7" i="7"/>
  <c r="H6" i="7"/>
  <c r="E6" i="7"/>
  <c r="K6" i="7" s="1"/>
  <c r="K11" i="7" l="1"/>
  <c r="K20" i="7"/>
  <c r="J20" i="7" s="1"/>
  <c r="K22" i="7"/>
  <c r="K17" i="7"/>
  <c r="K7" i="7"/>
  <c r="K16" i="7"/>
  <c r="K27" i="7"/>
  <c r="J27" i="7" s="1"/>
  <c r="K29" i="7"/>
  <c r="J29" i="7" s="1"/>
  <c r="K34" i="7"/>
</calcChain>
</file>

<file path=xl/comments1.xml><?xml version="1.0" encoding="utf-8"?>
<comments xmlns="http://schemas.openxmlformats.org/spreadsheetml/2006/main">
  <authors>
    <author>BOERAA</author>
  </authors>
  <commentList>
    <comment ref="A11" authorId="0">
      <text>
        <r>
          <rPr>
            <b/>
            <sz val="8"/>
            <color indexed="81"/>
            <rFont val="Tahoma"/>
          </rPr>
          <t>BOERAA: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<sst xmlns="http://schemas.openxmlformats.org/spreadsheetml/2006/main" count="746" uniqueCount="305">
  <si>
    <t xml:space="preserve"> </t>
  </si>
  <si>
    <t>INHOUDSOPGAVE</t>
  </si>
  <si>
    <t>ONDERWERP</t>
  </si>
  <si>
    <t>tabel leeftijdsopbouw inwoners in de hele gemeente Voorst</t>
  </si>
  <si>
    <t>grafiek leeftijdsopbouw inwoners in de hele gemeente</t>
  </si>
  <si>
    <t>tabel aantal inwoners op basis van</t>
  </si>
  <si>
    <t>grafiek aantal inwoners op basis van</t>
  </si>
  <si>
    <t xml:space="preserve">grafiek leeftijdsopbouw op basis van de </t>
  </si>
  <si>
    <t>tabel aantal inwoners per wijk/buurtcode</t>
  </si>
  <si>
    <t>(voor kaartje wijk/buurtcode zie uitklappagina  12)</t>
  </si>
  <si>
    <t>met grafiek</t>
  </si>
  <si>
    <t xml:space="preserve">tabel leeftijdsopbouw inwoners in de hele gemeente  Voorst  </t>
  </si>
  <si>
    <t>tabel ingeschreven woningzoekenden vanaf 1986 tot 2013</t>
  </si>
  <si>
    <t>tekening indeling gemeente in wijk/buurtcodes</t>
  </si>
  <si>
    <t>Tabel leeftijdsopbouw inwoners in de hele gemeente Voorst</t>
  </si>
  <si>
    <t>leeftijdsopbouw per 01-01-2015</t>
  </si>
  <si>
    <t>leeftijd</t>
  </si>
  <si>
    <t>m</t>
  </si>
  <si>
    <t>v</t>
  </si>
  <si>
    <t>tot</t>
  </si>
  <si>
    <t>95+</t>
  </si>
  <si>
    <t>totaal</t>
  </si>
  <si>
    <t>65+</t>
  </si>
  <si>
    <t>Grafiek leeftijdsopbouw inwoners in de hele gemeente Voorst</t>
  </si>
  <si>
    <t>Tabel aantal inwoners in de gemeente Voorst op basis</t>
  </si>
  <si>
    <t>Inwoners per 01-01-2015</t>
  </si>
  <si>
    <t>Twello</t>
  </si>
  <si>
    <t>Voorst</t>
  </si>
  <si>
    <t>Terwolde</t>
  </si>
  <si>
    <t>Wilp</t>
  </si>
  <si>
    <t>Klarenbeek</t>
  </si>
  <si>
    <t>Nijbroek</t>
  </si>
  <si>
    <t>Teuge</t>
  </si>
  <si>
    <t>Steenenkamer</t>
  </si>
  <si>
    <t>Totaal</t>
  </si>
  <si>
    <t>Grafiek aantal inwoners in de gemeente Voorst op basis</t>
  </si>
  <si>
    <t xml:space="preserve">Grafiek leeftijdsopbouw op basis van </t>
  </si>
  <si>
    <t>%m</t>
  </si>
  <si>
    <t>%v</t>
  </si>
  <si>
    <t>%t</t>
  </si>
  <si>
    <t>Aantal inwoners per wijk/buurtcode</t>
  </si>
  <si>
    <t>buurtc</t>
  </si>
  <si>
    <t>wijk/benaming</t>
  </si>
  <si>
    <t>2015</t>
  </si>
  <si>
    <t>verschil</t>
  </si>
  <si>
    <t>wijk 00 VOORST</t>
  </si>
  <si>
    <t>00</t>
  </si>
  <si>
    <t>Voorst kern</t>
  </si>
  <si>
    <t>02</t>
  </si>
  <si>
    <t>Voorst Gietelo</t>
  </si>
  <si>
    <t>05</t>
  </si>
  <si>
    <t xml:space="preserve">verspreide huizen om Voorst </t>
  </si>
  <si>
    <t>06</t>
  </si>
  <si>
    <t>verspreide huizen om Gietelo en Bussloo</t>
  </si>
  <si>
    <t>07</t>
  </si>
  <si>
    <t>Voorsterklei (langs de IJssel)</t>
  </si>
  <si>
    <t>08</t>
  </si>
  <si>
    <t>verspreide huizen Appensche Veld</t>
  </si>
  <si>
    <t>09</t>
  </si>
  <si>
    <t>verspreide huizen Noord-Empe</t>
  </si>
  <si>
    <t>01</t>
  </si>
  <si>
    <t>Bussloo</t>
  </si>
  <si>
    <t>wijk 01 TWELLO EN NIJBROEK</t>
  </si>
  <si>
    <t>Twello centrum</t>
  </si>
  <si>
    <t>Twello zuid</t>
  </si>
  <si>
    <t>Twello noord</t>
  </si>
  <si>
    <t>totaal Twello</t>
  </si>
  <si>
    <t>verspreide huizen Twello zuid</t>
  </si>
  <si>
    <t>verspreide huizen Twello noord</t>
  </si>
  <si>
    <t>verspreide huizen om Nijbroek</t>
  </si>
  <si>
    <t>verspreide huizen om Terwolde</t>
  </si>
  <si>
    <t>wijk 02 KLARENBEEK EN TEUGE</t>
  </si>
  <si>
    <t>Klarenbeek (gedeeltelijk)</t>
  </si>
  <si>
    <t>verspreide huizen Klarenbeek (noord)</t>
  </si>
  <si>
    <t>verspreide huizen Klarenbeek (zuid)</t>
  </si>
  <si>
    <t>verspreide huizen om Teuge</t>
  </si>
  <si>
    <t>Wilp-Achterhoek</t>
  </si>
  <si>
    <t>verspreide huizen Wilp-Achterhoek</t>
  </si>
  <si>
    <t>De Vecht</t>
  </si>
  <si>
    <t>verspreide huizen De Vecht</t>
  </si>
  <si>
    <t>wijk 03 WILP</t>
  </si>
  <si>
    <t>verspreide huizen Wilp en Posterenk</t>
  </si>
  <si>
    <t>verspreide huizen Wilpse Klei</t>
  </si>
  <si>
    <t>Posterenk</t>
  </si>
  <si>
    <t xml:space="preserve">TOTAAL GEMEENTE VOORST </t>
  </si>
  <si>
    <t>jaar</t>
  </si>
  <si>
    <t>inw</t>
  </si>
  <si>
    <t>geb</t>
  </si>
  <si>
    <t>ovl</t>
  </si>
  <si>
    <t>vest</t>
  </si>
  <si>
    <t>vertr</t>
  </si>
  <si>
    <t>corr</t>
  </si>
  <si>
    <t>bev</t>
  </si>
  <si>
    <t xml:space="preserve"> 01-01</t>
  </si>
  <si>
    <t>overschot</t>
  </si>
  <si>
    <t>toename</t>
  </si>
  <si>
    <t>*</t>
  </si>
  <si>
    <t>Aantal personen met een periodieke uitkering voor levensonderhoud per 31-12</t>
  </si>
  <si>
    <t>Bijstandsverstrekking</t>
  </si>
  <si>
    <t>Besluit zelfstandigen</t>
  </si>
  <si>
    <t>Ink voorziening oudere arbeidsongeschikte werkn</t>
  </si>
  <si>
    <t>Ink voorziening oudere arbeidsongeschikte zelfst</t>
  </si>
  <si>
    <t>per</t>
  </si>
  <si>
    <t xml:space="preserve">woningzoekenden die </t>
  </si>
  <si>
    <t>woningzoekenden, die</t>
  </si>
  <si>
    <t>in de gemeente wonen</t>
  </si>
  <si>
    <t>buiten de gemeente wonen</t>
  </si>
  <si>
    <t>die</t>
  </si>
  <si>
    <t>overigen</t>
  </si>
  <si>
    <t>subtotaal</t>
  </si>
  <si>
    <t>wel</t>
  </si>
  <si>
    <t>niet</t>
  </si>
  <si>
    <t>beschikken</t>
  </si>
  <si>
    <t>(inwonend,</t>
  </si>
  <si>
    <t>economisch</t>
  </si>
  <si>
    <t>over een</t>
  </si>
  <si>
    <t>aanstaande</t>
  </si>
  <si>
    <t>gebonden</t>
  </si>
  <si>
    <t xml:space="preserve">woning of </t>
  </si>
  <si>
    <t>paren)</t>
  </si>
  <si>
    <t>aan de</t>
  </si>
  <si>
    <t>wooneenheid</t>
  </si>
  <si>
    <t>gemeente</t>
  </si>
  <si>
    <t xml:space="preserve">binnen de </t>
  </si>
  <si>
    <t>**</t>
  </si>
  <si>
    <t>Toegewezen woningen</t>
  </si>
  <si>
    <t xml:space="preserve">actief </t>
  </si>
  <si>
    <t>Ingeschreven uit gemeente Voorst</t>
  </si>
  <si>
    <t>totaal huur</t>
  </si>
  <si>
    <t>waarvan</t>
  </si>
  <si>
    <t>woning</t>
  </si>
  <si>
    <t>woningen</t>
  </si>
  <si>
    <t>urgent</t>
  </si>
  <si>
    <t>zoekend</t>
  </si>
  <si>
    <t>***</t>
  </si>
  <si>
    <t>117*</t>
  </si>
  <si>
    <t>*actief in 4e kwartaal 2008</t>
  </si>
  <si>
    <t>*daling veroorzaakt door opschoning bestand en wijziging regels voor inschrijving</t>
  </si>
  <si>
    <t>** stijging veroorzaakt door inschrijving van regio kandidaten</t>
  </si>
  <si>
    <t>***per 1-1-2005 regionale woonruimteverdeling. Geen onderscheid en daarom geen registratie</t>
  </si>
  <si>
    <t>meer bij economische binding. Per 1-1-2006 aandeel inwoners Voorst 2.946 ingeschrevenen</t>
  </si>
  <si>
    <t>van de totaal 45.162 in de regio.</t>
  </si>
  <si>
    <t>Nationaliteit</t>
  </si>
  <si>
    <t>Vreemd</t>
  </si>
  <si>
    <t>Onbekend</t>
  </si>
  <si>
    <t>Hongaarse</t>
  </si>
  <si>
    <t>Amerikaans burger</t>
  </si>
  <si>
    <t>Ierse</t>
  </si>
  <si>
    <t>Argentijnse</t>
  </si>
  <si>
    <t>Indonesische</t>
  </si>
  <si>
    <t>Australische</t>
  </si>
  <si>
    <t>Iraakse</t>
  </si>
  <si>
    <t>Belgische</t>
  </si>
  <si>
    <t>Iraanse</t>
  </si>
  <si>
    <t>Brazilaanse</t>
  </si>
  <si>
    <t>Brits burger</t>
  </si>
  <si>
    <t>Italiaanse</t>
  </si>
  <si>
    <t>Bulgaarse</t>
  </si>
  <si>
    <t>Macedonische</t>
  </si>
  <si>
    <t>Burger van Bosnië-Herzegovina</t>
  </si>
  <si>
    <t>Burger van de Bondsrepubliek Duitsland</t>
  </si>
  <si>
    <t>Noorse</t>
  </si>
  <si>
    <t>Oostenrijkse</t>
  </si>
  <si>
    <t>Poolse</t>
  </si>
  <si>
    <t>Roemeense</t>
  </si>
  <si>
    <t>Burger van Rusland</t>
  </si>
  <si>
    <t>Slowaakse</t>
  </si>
  <si>
    <t>Burger van Slovenië</t>
  </si>
  <si>
    <t>Spaanse</t>
  </si>
  <si>
    <t>Staatloos</t>
  </si>
  <si>
    <t>Chinese</t>
  </si>
  <si>
    <t>Syrische</t>
  </si>
  <si>
    <t>Colombiaanse</t>
  </si>
  <si>
    <t>Thaise</t>
  </si>
  <si>
    <t>Deense</t>
  </si>
  <si>
    <t>Eritrese</t>
  </si>
  <si>
    <t>Turkse</t>
  </si>
  <si>
    <t>Filipijnse</t>
  </si>
  <si>
    <t>Franse</t>
  </si>
  <si>
    <t>Zwitserse</t>
  </si>
  <si>
    <t xml:space="preserve">Tabel geboorten, overlijdens, huwelijken en echtscheidingen </t>
  </si>
  <si>
    <t xml:space="preserve">aantal geboorten van kinderen met woonplaats gemeente Voorst </t>
  </si>
  <si>
    <t>mannen</t>
  </si>
  <si>
    <t>vrouwen</t>
  </si>
  <si>
    <t>aantal overlijdens van personen met woonplaats gemeente Voorst</t>
  </si>
  <si>
    <t>aantal huwelijken en partnerschapsregistraties dat in de gemeente Voorst is voltrokken</t>
  </si>
  <si>
    <t>huwelijk</t>
  </si>
  <si>
    <t>partnerschapsregistratie</t>
  </si>
  <si>
    <t>aantal echtscheidingen en ontb partnerschap ingeschreven in de gemeente Voorst</t>
  </si>
  <si>
    <r>
      <t>aantal flitscheidingen in de gemeente Voorst</t>
    </r>
    <r>
      <rPr>
        <sz val="12"/>
        <rFont val="Arial"/>
        <family val="2"/>
      </rPr>
      <t xml:space="preserve">  (huwelijk dat omgezet </t>
    </r>
  </si>
  <si>
    <t>wordt in een partnerschap die daarna direct wordt ontbonden, kon tot 1-3-2009).</t>
  </si>
  <si>
    <t>Oppervlakte per 01 januari 2016: 12.652 hectare</t>
  </si>
  <si>
    <t>op 01-01-2015 en 01-01-2016</t>
  </si>
  <si>
    <t>op 01-01-2016</t>
  </si>
  <si>
    <t>van 4 cijfers postcode op 01-01-2015 en 01-01-2016</t>
  </si>
  <si>
    <t>leeftijdsopbouw per 01-01-2016</t>
  </si>
  <si>
    <t>Inwoners per 01-01-2016</t>
  </si>
  <si>
    <t>van 4 cijfers postcode per 01-01-2016</t>
  </si>
  <si>
    <t>per 01-01-2015 en per 01-01-2016</t>
  </si>
  <si>
    <t>2016</t>
  </si>
  <si>
    <t>Aantal inwoners met alleen een vreemde nationaliteit per 01-01-2016</t>
  </si>
  <si>
    <t xml:space="preserve">Na de laatste wetswijziging wordt naast de Nederlandse geen nationaliteit meer </t>
  </si>
  <si>
    <t>Uruguayaanse</t>
  </si>
  <si>
    <t>in de jaren 1996 tot en met 2015</t>
  </si>
  <si>
    <t>vermeld; dus in dit overzicht alleen personen die niet ook de Nederlandse</t>
  </si>
  <si>
    <t>nationaliteit hebben</t>
  </si>
  <si>
    <t>Inwonertallen per leeftijd en geslacht in Twello per 01-01-2016</t>
  </si>
  <si>
    <t>Inwonertallen per leeftijd en geslacht in Voorst per 01-01-2016</t>
  </si>
  <si>
    <t>Inwonertallen per leeftijd en geslacht in Terwolde per 01-01-2016</t>
  </si>
  <si>
    <t>Inwonertallen per leeftijd en geslacht in Wilp per 01-01-2016</t>
  </si>
  <si>
    <t>Inwonertallen per leeftijd en geslacht in Klarenbeek per 01-01-2016</t>
  </si>
  <si>
    <t>Inwonertallen per leeftijd en geslacht in Nijbroek per 01-01-2016</t>
  </si>
  <si>
    <t>Inwonertallen per leeftijd en geslacht in Steenenkamer per 01-01-2016</t>
  </si>
  <si>
    <t>Inwonertallen per leeftijd en geslacht in Teuge per 01-01-2016</t>
  </si>
  <si>
    <t>4 cijfers postcode per 01-01-2016 in procenten</t>
  </si>
  <si>
    <t>BLZ</t>
  </si>
  <si>
    <t>Voorst op 01-01-2016</t>
  </si>
  <si>
    <t>4-cijfers postcode per 01-01-2015 en 01-01-2016</t>
  </si>
  <si>
    <t>4-cijfers postcode per 01-01-2016</t>
  </si>
  <si>
    <t>4-cijfers postcode per 01-01-2016 in procenten</t>
  </si>
  <si>
    <t>op 01-01-2005 en 01-01-2016 met grafiek</t>
  </si>
  <si>
    <t>per 01-01-2015 en 01-01-2016</t>
  </si>
  <si>
    <t>tabel loop van de bevolking per 01-01-1984 tot en met 31-12-2015</t>
  </si>
  <si>
    <t>tabel uitkeringen 1999 - 2015</t>
  </si>
  <si>
    <t>tabel burgerlijke standzaken 1996 tot en met 2015</t>
  </si>
  <si>
    <t>aantal inwoners met alleen een vreemde nationaliteit</t>
  </si>
  <si>
    <t>00 t/m 04</t>
  </si>
  <si>
    <t>05 t/m 09</t>
  </si>
  <si>
    <t>10 t/m 14</t>
  </si>
  <si>
    <t>15 t/m 19</t>
  </si>
  <si>
    <t>20 t/m 24</t>
  </si>
  <si>
    <t>25 t/m 29</t>
  </si>
  <si>
    <t>30 t/m 34</t>
  </si>
  <si>
    <t>35 t/m 39</t>
  </si>
  <si>
    <t>40 t/m 44</t>
  </si>
  <si>
    <t>45 t/m 49</t>
  </si>
  <si>
    <t>50 t/m 54</t>
  </si>
  <si>
    <t>55 t/m 59</t>
  </si>
  <si>
    <t>60 t/m 64</t>
  </si>
  <si>
    <t>65 t/m 69</t>
  </si>
  <si>
    <t>70 t/m 74</t>
  </si>
  <si>
    <t>75 t/m 79</t>
  </si>
  <si>
    <t>80 t/m 84</t>
  </si>
  <si>
    <t>85 t/m 89</t>
  </si>
  <si>
    <t>90 t/m 94</t>
  </si>
  <si>
    <t>00 t/m 14</t>
  </si>
  <si>
    <t>15 t/m 29</t>
  </si>
  <si>
    <t>30 t/m 44</t>
  </si>
  <si>
    <t>45 t/m 64</t>
  </si>
  <si>
    <t>op 01-01-2006 en op 01-01-2016 met grafiek</t>
  </si>
  <si>
    <t>00 t/m04</t>
  </si>
  <si>
    <t>05 t/m09</t>
  </si>
  <si>
    <t>10 t/m14</t>
  </si>
  <si>
    <t>15 t/m19</t>
  </si>
  <si>
    <t>20 t/m24</t>
  </si>
  <si>
    <t>25 t/m29</t>
  </si>
  <si>
    <t>30 t/m34</t>
  </si>
  <si>
    <t>35 t/m39</t>
  </si>
  <si>
    <t>40 t/m44</t>
  </si>
  <si>
    <t>45 t/m49</t>
  </si>
  <si>
    <t>50 t/m54</t>
  </si>
  <si>
    <t>55 t/m59</t>
  </si>
  <si>
    <t>60 t/m64</t>
  </si>
  <si>
    <t>65 t/m69</t>
  </si>
  <si>
    <t>70 t/m74</t>
  </si>
  <si>
    <t>75 t/m79</t>
  </si>
  <si>
    <t>80 t/m84</t>
  </si>
  <si>
    <t>85 t/m89</t>
  </si>
  <si>
    <t>90 t/m94</t>
  </si>
  <si>
    <t>Tabel ingeschreven woningzoekenden 1986 t/m 2014</t>
  </si>
  <si>
    <t>Tabel uitkeringen 1999 t/m 2015</t>
  </si>
  <si>
    <t>plus</t>
  </si>
  <si>
    <t>23-55</t>
  </si>
  <si>
    <t>18-23</t>
  </si>
  <si>
    <t>Tabel loop van de bevolking per 01-01-1984 t/m 31-12-2015</t>
  </si>
  <si>
    <t>Leeftijdsklassen</t>
  </si>
  <si>
    <t>Leeftijd</t>
  </si>
  <si>
    <t>M</t>
  </si>
  <si>
    <t>V</t>
  </si>
  <si>
    <t>0 t/m 9</t>
  </si>
  <si>
    <t>10 t/m 19</t>
  </si>
  <si>
    <t>20 t/m 29</t>
  </si>
  <si>
    <t>30 t/m 39</t>
  </si>
  <si>
    <t>40 t/m 49</t>
  </si>
  <si>
    <t>50 t/m 59</t>
  </si>
  <si>
    <t>60 t/m 69</t>
  </si>
  <si>
    <t>70 t/m 79</t>
  </si>
  <si>
    <t>80 t/m 89</t>
  </si>
  <si>
    <t>90 t/m 99</t>
  </si>
  <si>
    <t>100 t/m 109</t>
  </si>
  <si>
    <t>Gemeentedeel</t>
  </si>
  <si>
    <t>0 - 9</t>
  </si>
  <si>
    <t>10 - 19</t>
  </si>
  <si>
    <t>20 - 29</t>
  </si>
  <si>
    <t>30 - 39</t>
  </si>
  <si>
    <t>40 - 49</t>
  </si>
  <si>
    <t>50 - 59</t>
  </si>
  <si>
    <t>60 - 69</t>
  </si>
  <si>
    <t>70 - 79</t>
  </si>
  <si>
    <t>80 - 89</t>
  </si>
  <si>
    <t>90 - 99</t>
  </si>
  <si>
    <t>100 - 109</t>
  </si>
  <si>
    <t>149*</t>
  </si>
  <si>
    <t>149* betreft de sociale huurwoningen</t>
  </si>
  <si>
    <t>Totaal aantal woningzoekenden bij Woonkeus Stedendriehoek bedraagt 106.392 inschrijvingen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</si>
</sst>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Arial"/>
      <family val="2"/>
    </font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8"/>
      <color indexed="81"/>
      <name val="Tahoma"/>
    </font>
    <font>
      <sz val="8"/>
      <color indexed="81"/>
      <name val="Tahoma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2"/>
      <color indexed="8"/>
      <name val="Arial"/>
      <family val="2"/>
    </font>
    <font>
      <sz val="10"/>
      <color indexed="22"/>
      <name val="Arial"/>
      <family val="2"/>
    </font>
    <font>
      <b/>
      <sz val="9"/>
      <name val="Arial"/>
      <family val="2"/>
    </font>
    <font>
      <b/>
      <sz val="11"/>
      <color indexed="10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BDB19"/>
        <bgColor indexed="64"/>
      </patternFill>
    </fill>
    <fill>
      <patternFill patternType="solid">
        <fgColor rgb="FFF5EF07"/>
        <bgColor indexed="64"/>
      </patternFill>
    </fill>
    <fill>
      <patternFill patternType="solid">
        <fgColor rgb="FFFBDB19"/>
        <bgColor indexed="22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8"/>
      </patternFill>
    </fill>
    <fill>
      <patternFill patternType="solid">
        <fgColor indexed="9"/>
        <bgColor indexed="8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9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Fill="1"/>
    <xf numFmtId="0" fontId="4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7" fillId="0" borderId="0" xfId="0" applyFont="1"/>
    <xf numFmtId="0" fontId="12" fillId="0" borderId="0" xfId="0" applyFont="1"/>
    <xf numFmtId="0" fontId="13" fillId="0" borderId="0" xfId="0" applyFont="1"/>
    <xf numFmtId="0" fontId="4" fillId="0" borderId="0" xfId="1" applyFont="1"/>
    <xf numFmtId="16" fontId="0" fillId="0" borderId="0" xfId="0" applyNumberFormat="1"/>
    <xf numFmtId="17" fontId="0" fillId="0" borderId="0" xfId="0" applyNumberFormat="1"/>
    <xf numFmtId="16" fontId="4" fillId="0" borderId="0" xfId="0" applyNumberFormat="1" applyFont="1"/>
    <xf numFmtId="17" fontId="4" fillId="0" borderId="0" xfId="0" applyNumberFormat="1" applyFont="1"/>
    <xf numFmtId="0" fontId="0" fillId="0" borderId="0" xfId="0" applyAlignment="1">
      <alignment horizontal="right"/>
    </xf>
    <xf numFmtId="16" fontId="0" fillId="0" borderId="0" xfId="0" quotePrefix="1" applyNumberFormat="1"/>
    <xf numFmtId="17" fontId="0" fillId="0" borderId="0" xfId="0" quotePrefix="1" applyNumberFormat="1"/>
    <xf numFmtId="0" fontId="2" fillId="0" borderId="0" xfId="0" applyFont="1"/>
    <xf numFmtId="0" fontId="4" fillId="0" borderId="0" xfId="0" quotePrefix="1" applyFont="1" applyAlignment="1">
      <alignment horizontal="right"/>
    </xf>
    <xf numFmtId="0" fontId="14" fillId="3" borderId="0" xfId="0" applyFont="1" applyFill="1"/>
    <xf numFmtId="0" fontId="0" fillId="0" borderId="12" xfId="0" applyBorder="1"/>
    <xf numFmtId="0" fontId="0" fillId="0" borderId="11" xfId="0" applyBorder="1"/>
    <xf numFmtId="0" fontId="0" fillId="0" borderId="12" xfId="0" applyBorder="1" applyAlignment="1">
      <alignment vertical="justify"/>
    </xf>
    <xf numFmtId="0" fontId="0" fillId="0" borderId="0" xfId="0" applyBorder="1"/>
    <xf numFmtId="0" fontId="15" fillId="4" borderId="1" xfId="0" applyFont="1" applyFill="1" applyBorder="1"/>
    <xf numFmtId="0" fontId="15" fillId="4" borderId="10" xfId="0" applyFont="1" applyFill="1" applyBorder="1"/>
    <xf numFmtId="0" fontId="0" fillId="0" borderId="14" xfId="0" applyBorder="1"/>
    <xf numFmtId="0" fontId="16" fillId="0" borderId="0" xfId="0" applyFont="1"/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0" xfId="0" applyBorder="1" applyProtection="1">
      <protection locked="0"/>
    </xf>
    <xf numFmtId="0" fontId="8" fillId="0" borderId="0" xfId="0" applyFont="1" applyProtection="1">
      <protection locked="0"/>
    </xf>
    <xf numFmtId="0" fontId="12" fillId="0" borderId="0" xfId="0" applyFont="1" applyAlignment="1">
      <alignment horizontal="right"/>
    </xf>
    <xf numFmtId="0" fontId="4" fillId="0" borderId="10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3" fillId="0" borderId="0" xfId="0" applyFont="1" applyFill="1"/>
    <xf numFmtId="16" fontId="4" fillId="0" borderId="0" xfId="0" quotePrefix="1" applyNumberFormat="1" applyFont="1"/>
    <xf numFmtId="17" fontId="4" fillId="0" borderId="0" xfId="0" quotePrefix="1" applyNumberFormat="1" applyFont="1"/>
    <xf numFmtId="0" fontId="0" fillId="0" borderId="0" xfId="0" applyFill="1"/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4" fillId="0" borderId="0" xfId="0" applyNumberFormat="1" applyFont="1" applyFill="1"/>
    <xf numFmtId="3" fontId="14" fillId="0" borderId="0" xfId="0" applyNumberFormat="1" applyFont="1"/>
    <xf numFmtId="3" fontId="14" fillId="0" borderId="0" xfId="0" applyNumberFormat="1" applyFont="1" applyFill="1"/>
    <xf numFmtId="3" fontId="0" fillId="0" borderId="0" xfId="0" applyNumberFormat="1"/>
    <xf numFmtId="0" fontId="8" fillId="0" borderId="10" xfId="0" applyFont="1" applyBorder="1" applyProtection="1">
      <protection locked="0"/>
    </xf>
    <xf numFmtId="0" fontId="9" fillId="0" borderId="10" xfId="0" applyFont="1" applyBorder="1" applyProtection="1">
      <protection locked="0"/>
    </xf>
    <xf numFmtId="0" fontId="4" fillId="5" borderId="0" xfId="1" applyFont="1" applyFill="1"/>
    <xf numFmtId="0" fontId="4" fillId="5" borderId="0" xfId="1" applyFont="1" applyFill="1" applyAlignment="1">
      <alignment horizontal="right"/>
    </xf>
    <xf numFmtId="0" fontId="4" fillId="6" borderId="0" xfId="0" applyFont="1" applyFill="1"/>
    <xf numFmtId="3" fontId="3" fillId="0" borderId="0" xfId="0" applyNumberFormat="1" applyFont="1"/>
    <xf numFmtId="3" fontId="3" fillId="0" borderId="0" xfId="0" applyNumberFormat="1" applyFont="1" applyFill="1"/>
    <xf numFmtId="3" fontId="4" fillId="0" borderId="0" xfId="0" quotePrefix="1" applyNumberFormat="1" applyFont="1"/>
    <xf numFmtId="3" fontId="0" fillId="0" borderId="0" xfId="0" applyNumberFormat="1" applyFill="1"/>
    <xf numFmtId="3" fontId="0" fillId="0" borderId="0" xfId="0" applyNumberFormat="1" applyAlignment="1">
      <alignment horizontal="center"/>
    </xf>
    <xf numFmtId="0" fontId="3" fillId="6" borderId="0" xfId="0" applyFont="1" applyFill="1"/>
    <xf numFmtId="0" fontId="0" fillId="6" borderId="0" xfId="0" applyFill="1"/>
    <xf numFmtId="3" fontId="4" fillId="2" borderId="0" xfId="0" applyNumberFormat="1" applyFont="1" applyFill="1"/>
    <xf numFmtId="0" fontId="0" fillId="0" borderId="9" xfId="0" applyBorder="1" applyProtection="1">
      <protection locked="0"/>
    </xf>
    <xf numFmtId="0" fontId="8" fillId="0" borderId="0" xfId="0" applyFont="1" applyFill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Protection="1">
      <protection locked="0"/>
    </xf>
    <xf numFmtId="0" fontId="7" fillId="5" borderId="1" xfId="0" applyFont="1" applyFill="1" applyBorder="1" applyProtection="1">
      <protection locked="0"/>
    </xf>
    <xf numFmtId="0" fontId="0" fillId="5" borderId="15" xfId="0" applyFill="1" applyBorder="1" applyAlignment="1" applyProtection="1">
      <alignment horizontal="right"/>
      <protection locked="0"/>
    </xf>
    <xf numFmtId="0" fontId="7" fillId="5" borderId="4" xfId="0" applyFont="1" applyFill="1" applyBorder="1" applyProtection="1">
      <protection locked="0"/>
    </xf>
    <xf numFmtId="0" fontId="0" fillId="5" borderId="6" xfId="0" applyFill="1" applyBorder="1" applyAlignment="1" applyProtection="1">
      <alignment horizontal="right"/>
      <protection locked="0"/>
    </xf>
    <xf numFmtId="0" fontId="8" fillId="5" borderId="0" xfId="0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Protection="1">
      <protection locked="0"/>
    </xf>
    <xf numFmtId="0" fontId="8" fillId="5" borderId="14" xfId="0" applyFont="1" applyFill="1" applyBorder="1" applyProtection="1">
      <protection locked="0"/>
    </xf>
    <xf numFmtId="0" fontId="0" fillId="5" borderId="8" xfId="0" applyFill="1" applyBorder="1" applyProtection="1">
      <protection locked="0"/>
    </xf>
    <xf numFmtId="0" fontId="12" fillId="5" borderId="0" xfId="0" applyFont="1" applyFill="1"/>
    <xf numFmtId="0" fontId="4" fillId="5" borderId="0" xfId="0" applyFont="1" applyFill="1"/>
    <xf numFmtId="0" fontId="0" fillId="5" borderId="0" xfId="0" applyFill="1"/>
    <xf numFmtId="0" fontId="7" fillId="5" borderId="10" xfId="0" applyFont="1" applyFill="1" applyBorder="1" applyAlignment="1">
      <alignment horizontal="right"/>
    </xf>
    <xf numFmtId="0" fontId="7" fillId="5" borderId="12" xfId="0" applyFont="1" applyFill="1" applyBorder="1" applyAlignment="1">
      <alignment horizontal="right"/>
    </xf>
    <xf numFmtId="0" fontId="12" fillId="5" borderId="0" xfId="0" applyFont="1" applyFill="1" applyAlignment="1">
      <alignment horizontal="right"/>
    </xf>
    <xf numFmtId="0" fontId="7" fillId="5" borderId="0" xfId="0" applyFont="1" applyFill="1" applyAlignment="1">
      <alignment horizontal="right"/>
    </xf>
    <xf numFmtId="0" fontId="0" fillId="5" borderId="0" xfId="0" applyFill="1" applyAlignment="1">
      <alignment horizontal="right"/>
    </xf>
    <xf numFmtId="0" fontId="4" fillId="5" borderId="0" xfId="0" applyFont="1" applyFill="1" applyAlignment="1">
      <alignment horizontal="right"/>
    </xf>
    <xf numFmtId="0" fontId="10" fillId="5" borderId="0" xfId="0" applyFont="1" applyFill="1"/>
    <xf numFmtId="0" fontId="10" fillId="5" borderId="0" xfId="0" applyFont="1" applyFill="1" applyAlignment="1">
      <alignment horizontal="right"/>
    </xf>
    <xf numFmtId="0" fontId="17" fillId="5" borderId="0" xfId="0" applyFont="1" applyFill="1" applyAlignment="1">
      <alignment horizontal="right"/>
    </xf>
    <xf numFmtId="0" fontId="3" fillId="5" borderId="0" xfId="0" applyFont="1" applyFill="1"/>
    <xf numFmtId="3" fontId="0" fillId="5" borderId="0" xfId="0" applyNumberFormat="1" applyFill="1"/>
    <xf numFmtId="3" fontId="0" fillId="5" borderId="0" xfId="0" applyNumberFormat="1" applyFill="1" applyAlignment="1">
      <alignment horizontal="right"/>
    </xf>
    <xf numFmtId="3" fontId="4" fillId="5" borderId="0" xfId="0" applyNumberFormat="1" applyFont="1" applyFill="1"/>
    <xf numFmtId="0" fontId="0" fillId="5" borderId="8" xfId="0" applyFill="1" applyBorder="1" applyAlignment="1">
      <alignment horizontal="right"/>
    </xf>
    <xf numFmtId="3" fontId="0" fillId="5" borderId="8" xfId="0" applyNumberFormat="1" applyFill="1" applyBorder="1" applyAlignment="1">
      <alignment horizontal="right"/>
    </xf>
    <xf numFmtId="0" fontId="0" fillId="0" borderId="8" xfId="0" applyBorder="1"/>
    <xf numFmtId="3" fontId="4" fillId="0" borderId="8" xfId="0" applyNumberFormat="1" applyFont="1" applyBorder="1"/>
    <xf numFmtId="16" fontId="0" fillId="0" borderId="8" xfId="0" quotePrefix="1" applyNumberFormat="1" applyBorder="1"/>
    <xf numFmtId="17" fontId="0" fillId="0" borderId="8" xfId="0" quotePrefix="1" applyNumberFormat="1" applyBorder="1"/>
    <xf numFmtId="0" fontId="0" fillId="5" borderId="8" xfId="0" applyFill="1" applyBorder="1"/>
    <xf numFmtId="3" fontId="4" fillId="5" borderId="8" xfId="0" applyNumberFormat="1" applyFont="1" applyFill="1" applyBorder="1"/>
    <xf numFmtId="3" fontId="4" fillId="5" borderId="0" xfId="0" quotePrefix="1" applyNumberFormat="1" applyFont="1" applyFill="1" applyAlignment="1">
      <alignment horizontal="right"/>
    </xf>
    <xf numFmtId="3" fontId="4" fillId="5" borderId="0" xfId="0" applyNumberFormat="1" applyFont="1" applyFill="1" applyAlignment="1">
      <alignment horizontal="right"/>
    </xf>
    <xf numFmtId="3" fontId="12" fillId="5" borderId="0" xfId="0" applyNumberFormat="1" applyFont="1" applyFill="1"/>
    <xf numFmtId="0" fontId="11" fillId="0" borderId="9" xfId="1" applyFont="1" applyBorder="1"/>
    <xf numFmtId="0" fontId="11" fillId="0" borderId="10" xfId="1" applyFont="1" applyBorder="1"/>
    <xf numFmtId="0" fontId="11" fillId="0" borderId="12" xfId="1" applyFont="1" applyBorder="1"/>
    <xf numFmtId="0" fontId="11" fillId="0" borderId="9" xfId="1" applyFont="1" applyFill="1" applyBorder="1"/>
    <xf numFmtId="0" fontId="11" fillId="0" borderId="1" xfId="1" applyFont="1" applyFill="1" applyBorder="1"/>
    <xf numFmtId="0" fontId="11" fillId="0" borderId="12" xfId="1" applyFont="1" applyFill="1" applyBorder="1"/>
    <xf numFmtId="0" fontId="18" fillId="0" borderId="9" xfId="0" applyFont="1" applyBorder="1"/>
    <xf numFmtId="0" fontId="11" fillId="0" borderId="10" xfId="1" applyFont="1" applyFill="1" applyBorder="1"/>
    <xf numFmtId="0" fontId="18" fillId="0" borderId="12" xfId="0" applyFont="1" applyBorder="1"/>
    <xf numFmtId="0" fontId="11" fillId="0" borderId="13" xfId="1" applyFont="1" applyBorder="1"/>
    <xf numFmtId="0" fontId="11" fillId="0" borderId="4" xfId="1" applyFont="1" applyBorder="1"/>
    <xf numFmtId="0" fontId="11" fillId="0" borderId="13" xfId="1" applyFont="1" applyFill="1" applyBorder="1"/>
    <xf numFmtId="0" fontId="11" fillId="0" borderId="4" xfId="1" applyFont="1" applyFill="1" applyBorder="1"/>
    <xf numFmtId="0" fontId="18" fillId="0" borderId="13" xfId="0" applyFont="1" applyBorder="1"/>
    <xf numFmtId="3" fontId="0" fillId="0" borderId="12" xfId="0" applyNumberFormat="1" applyBorder="1"/>
    <xf numFmtId="3" fontId="0" fillId="0" borderId="10" xfId="0" applyNumberFormat="1" applyBorder="1"/>
    <xf numFmtId="3" fontId="0" fillId="0" borderId="11" xfId="0" applyNumberFormat="1" applyBorder="1"/>
    <xf numFmtId="3" fontId="0" fillId="0" borderId="8" xfId="0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3" fontId="0" fillId="0" borderId="14" xfId="0" applyNumberFormat="1" applyBorder="1" applyAlignment="1">
      <alignment horizontal="right"/>
    </xf>
    <xf numFmtId="3" fontId="0" fillId="0" borderId="7" xfId="0" applyNumberFormat="1" applyBorder="1" applyAlignment="1">
      <alignment horizontal="right"/>
    </xf>
    <xf numFmtId="3" fontId="8" fillId="3" borderId="8" xfId="0" applyNumberFormat="1" applyFont="1" applyFill="1" applyBorder="1" applyAlignment="1">
      <alignment horizontal="right"/>
    </xf>
    <xf numFmtId="3" fontId="8" fillId="3" borderId="3" xfId="0" applyNumberFormat="1" applyFont="1" applyFill="1" applyBorder="1" applyAlignment="1">
      <alignment horizontal="right"/>
    </xf>
    <xf numFmtId="3" fontId="8" fillId="3" borderId="7" xfId="0" applyNumberFormat="1" applyFont="1" applyFill="1" applyBorder="1" applyAlignment="1">
      <alignment horizontal="right"/>
    </xf>
    <xf numFmtId="3" fontId="0" fillId="3" borderId="8" xfId="0" applyNumberFormat="1" applyFill="1" applyBorder="1" applyAlignment="1">
      <alignment horizontal="right"/>
    </xf>
    <xf numFmtId="3" fontId="0" fillId="3" borderId="3" xfId="0" applyNumberFormat="1" applyFill="1" applyBorder="1" applyAlignment="1">
      <alignment horizontal="right"/>
    </xf>
    <xf numFmtId="3" fontId="8" fillId="3" borderId="0" xfId="0" applyNumberFormat="1" applyFont="1" applyFill="1" applyBorder="1" applyAlignment="1">
      <alignment horizontal="center"/>
    </xf>
    <xf numFmtId="3" fontId="0" fillId="3" borderId="0" xfId="0" applyNumberFormat="1" applyFill="1" applyBorder="1" applyAlignment="1">
      <alignment horizontal="center"/>
    </xf>
    <xf numFmtId="3" fontId="16" fillId="0" borderId="0" xfId="0" applyNumberFormat="1" applyFont="1"/>
    <xf numFmtId="3" fontId="7" fillId="0" borderId="0" xfId="0" applyNumberFormat="1" applyFont="1"/>
    <xf numFmtId="3" fontId="11" fillId="0" borderId="10" xfId="1" applyNumberFormat="1" applyFont="1" applyBorder="1"/>
    <xf numFmtId="3" fontId="11" fillId="0" borderId="0" xfId="1" applyNumberFormat="1" applyFont="1"/>
    <xf numFmtId="3" fontId="11" fillId="0" borderId="11" xfId="1" applyNumberFormat="1" applyFont="1" applyBorder="1"/>
    <xf numFmtId="3" fontId="11" fillId="0" borderId="4" xfId="1" applyNumberFormat="1" applyFont="1" applyBorder="1"/>
    <xf numFmtId="3" fontId="11" fillId="0" borderId="5" xfId="1" applyNumberFormat="1" applyFont="1" applyBorder="1"/>
    <xf numFmtId="3" fontId="11" fillId="0" borderId="6" xfId="1" applyNumberFormat="1" applyFont="1" applyBorder="1"/>
    <xf numFmtId="0" fontId="0" fillId="7" borderId="0" xfId="0" applyFill="1" applyAlignment="1">
      <alignment horizontal="right"/>
    </xf>
    <xf numFmtId="3" fontId="0" fillId="7" borderId="0" xfId="0" applyNumberFormat="1" applyFill="1" applyAlignment="1">
      <alignment horizontal="right"/>
    </xf>
    <xf numFmtId="0" fontId="3" fillId="8" borderId="0" xfId="0" applyFont="1" applyFill="1"/>
    <xf numFmtId="3" fontId="0" fillId="8" borderId="0" xfId="0" applyNumberFormat="1" applyFill="1"/>
    <xf numFmtId="0" fontId="0" fillId="8" borderId="9" xfId="0" applyFill="1" applyBorder="1" applyAlignment="1">
      <alignment horizontal="right"/>
    </xf>
    <xf numFmtId="3" fontId="0" fillId="8" borderId="1" xfId="0" applyNumberFormat="1" applyFill="1" applyBorder="1" applyAlignment="1">
      <alignment horizontal="left"/>
    </xf>
    <xf numFmtId="3" fontId="0" fillId="8" borderId="2" xfId="0" applyNumberFormat="1" applyFill="1" applyBorder="1" applyAlignment="1">
      <alignment horizontal="right"/>
    </xf>
    <xf numFmtId="3" fontId="0" fillId="8" borderId="15" xfId="0" applyNumberFormat="1" applyFill="1" applyBorder="1" applyAlignment="1">
      <alignment horizontal="right"/>
    </xf>
    <xf numFmtId="16" fontId="0" fillId="8" borderId="12" xfId="0" applyNumberFormat="1" applyFill="1" applyBorder="1" applyAlignment="1">
      <alignment horizontal="right"/>
    </xf>
    <xf numFmtId="3" fontId="0" fillId="8" borderId="0" xfId="0" applyNumberFormat="1" applyFill="1" applyAlignment="1">
      <alignment horizontal="left"/>
    </xf>
    <xf numFmtId="3" fontId="0" fillId="8" borderId="0" xfId="0" applyNumberFormat="1" applyFill="1" applyAlignment="1">
      <alignment horizontal="right"/>
    </xf>
    <xf numFmtId="3" fontId="0" fillId="8" borderId="10" xfId="0" applyNumberFormat="1" applyFill="1" applyBorder="1" applyAlignment="1">
      <alignment horizontal="left"/>
    </xf>
    <xf numFmtId="3" fontId="0" fillId="8" borderId="0" xfId="0" applyNumberFormat="1" applyFill="1" applyBorder="1" applyAlignment="1">
      <alignment horizontal="right"/>
    </xf>
    <xf numFmtId="3" fontId="0" fillId="8" borderId="11" xfId="0" applyNumberFormat="1" applyFill="1" applyBorder="1" applyAlignment="1">
      <alignment horizontal="right"/>
    </xf>
    <xf numFmtId="3" fontId="0" fillId="8" borderId="4" xfId="0" applyNumberFormat="1" applyFill="1" applyBorder="1" applyAlignment="1">
      <alignment horizontal="left"/>
    </xf>
    <xf numFmtId="3" fontId="0" fillId="8" borderId="5" xfId="0" applyNumberFormat="1" applyFill="1" applyBorder="1" applyAlignment="1">
      <alignment horizontal="right"/>
    </xf>
    <xf numFmtId="3" fontId="0" fillId="8" borderId="6" xfId="0" applyNumberFormat="1" applyFill="1" applyBorder="1" applyAlignment="1">
      <alignment horizontal="right"/>
    </xf>
    <xf numFmtId="3" fontId="0" fillId="8" borderId="12" xfId="0" applyNumberFormat="1" applyFill="1" applyBorder="1" applyAlignment="1">
      <alignment horizontal="right"/>
    </xf>
    <xf numFmtId="16" fontId="0" fillId="8" borderId="13" xfId="0" applyNumberFormat="1" applyFill="1" applyBorder="1" applyAlignment="1">
      <alignment horizontal="right"/>
    </xf>
    <xf numFmtId="3" fontId="0" fillId="8" borderId="4" xfId="0" applyNumberFormat="1" applyFill="1" applyBorder="1" applyAlignment="1">
      <alignment horizontal="right"/>
    </xf>
    <xf numFmtId="3" fontId="0" fillId="8" borderId="13" xfId="0" applyNumberFormat="1" applyFill="1" applyBorder="1" applyAlignment="1">
      <alignment horizontal="right"/>
    </xf>
    <xf numFmtId="3" fontId="0" fillId="8" borderId="13" xfId="0" applyNumberFormat="1" applyFill="1" applyBorder="1" applyAlignment="1">
      <alignment horizontal="left"/>
    </xf>
    <xf numFmtId="3" fontId="11" fillId="8" borderId="14" xfId="0" applyNumberFormat="1" applyFont="1" applyFill="1" applyBorder="1"/>
    <xf numFmtId="3" fontId="2" fillId="8" borderId="3" xfId="0" applyNumberFormat="1" applyFont="1" applyFill="1" applyBorder="1"/>
    <xf numFmtId="3" fontId="11" fillId="8" borderId="2" xfId="0" applyNumberFormat="1" applyFont="1" applyFill="1" applyBorder="1" applyAlignment="1">
      <alignment horizontal="right"/>
    </xf>
    <xf numFmtId="3" fontId="11" fillId="8" borderId="12" xfId="0" applyNumberFormat="1" applyFont="1" applyFill="1" applyBorder="1" applyAlignment="1">
      <alignment horizontal="right"/>
    </xf>
    <xf numFmtId="3" fontId="11" fillId="8" borderId="11" xfId="0" applyNumberFormat="1" applyFont="1" applyFill="1" applyBorder="1" applyAlignment="1">
      <alignment horizontal="right"/>
    </xf>
    <xf numFmtId="3" fontId="11" fillId="8" borderId="0" xfId="0" applyNumberFormat="1" applyFont="1" applyFill="1" applyBorder="1" applyAlignment="1">
      <alignment horizontal="right"/>
    </xf>
    <xf numFmtId="3" fontId="11" fillId="8" borderId="10" xfId="0" applyNumberFormat="1" applyFont="1" applyFill="1" applyBorder="1" applyAlignment="1">
      <alignment horizontal="right"/>
    </xf>
    <xf numFmtId="3" fontId="11" fillId="8" borderId="1" xfId="0" quotePrefix="1" applyNumberFormat="1" applyFont="1" applyFill="1" applyBorder="1" applyAlignment="1">
      <alignment horizontal="right"/>
    </xf>
    <xf numFmtId="3" fontId="11" fillId="8" borderId="1" xfId="0" applyNumberFormat="1" applyFont="1" applyFill="1" applyBorder="1" applyAlignment="1">
      <alignment horizontal="right"/>
    </xf>
    <xf numFmtId="3" fontId="11" fillId="8" borderId="9" xfId="0" applyNumberFormat="1" applyFont="1" applyFill="1" applyBorder="1" applyAlignment="1">
      <alignment horizontal="right"/>
    </xf>
    <xf numFmtId="0" fontId="0" fillId="8" borderId="0" xfId="0" applyFill="1" applyBorder="1"/>
    <xf numFmtId="3" fontId="0" fillId="8" borderId="0" xfId="0" applyNumberFormat="1" applyFill="1" applyBorder="1" applyAlignment="1">
      <alignment horizontal="center"/>
    </xf>
    <xf numFmtId="3" fontId="11" fillId="8" borderId="0" xfId="0" applyNumberFormat="1" applyFont="1" applyFill="1" applyBorder="1" applyAlignment="1">
      <alignment horizontal="left"/>
    </xf>
    <xf numFmtId="0" fontId="11" fillId="8" borderId="1" xfId="1" applyFont="1" applyFill="1" applyBorder="1"/>
    <xf numFmtId="3" fontId="11" fillId="8" borderId="2" xfId="1" applyNumberFormat="1" applyFont="1" applyFill="1" applyBorder="1"/>
    <xf numFmtId="0" fontId="11" fillId="8" borderId="2" xfId="1" applyFont="1" applyFill="1" applyBorder="1"/>
    <xf numFmtId="0" fontId="11" fillId="8" borderId="4" xfId="1" applyFont="1" applyFill="1" applyBorder="1"/>
    <xf numFmtId="3" fontId="11" fillId="8" borderId="5" xfId="1" applyNumberFormat="1" applyFont="1" applyFill="1" applyBorder="1"/>
    <xf numFmtId="3" fontId="11" fillId="8" borderId="6" xfId="1" applyNumberFormat="1" applyFont="1" applyFill="1" applyBorder="1"/>
    <xf numFmtId="0" fontId="11" fillId="8" borderId="8" xfId="1" applyFont="1" applyFill="1" applyBorder="1"/>
    <xf numFmtId="3" fontId="11" fillId="8" borderId="15" xfId="1" applyNumberFormat="1" applyFont="1" applyFill="1" applyBorder="1"/>
    <xf numFmtId="0" fontId="11" fillId="8" borderId="3" xfId="1" applyFont="1" applyFill="1" applyBorder="1"/>
    <xf numFmtId="0" fontId="19" fillId="9" borderId="16" xfId="0" applyFont="1" applyFill="1" applyBorder="1" applyAlignment="1" applyProtection="1">
      <alignment horizontal="left" vertical="top"/>
      <protection locked="0"/>
    </xf>
    <xf numFmtId="0" fontId="19" fillId="9" borderId="16" xfId="0" applyFont="1" applyFill="1" applyBorder="1" applyAlignment="1" applyProtection="1">
      <alignment horizontal="right" vertical="top"/>
      <protection locked="0"/>
    </xf>
    <xf numFmtId="49" fontId="19" fillId="9" borderId="16" xfId="0" applyNumberFormat="1" applyFont="1" applyFill="1" applyBorder="1" applyAlignment="1" applyProtection="1">
      <alignment horizontal="right" vertical="top"/>
      <protection locked="0"/>
    </xf>
    <xf numFmtId="0" fontId="19" fillId="10" borderId="17" xfId="0" applyFont="1" applyFill="1" applyBorder="1" applyAlignment="1" applyProtection="1">
      <alignment horizontal="left" vertical="top"/>
      <protection locked="0"/>
    </xf>
    <xf numFmtId="0" fontId="19" fillId="10" borderId="16" xfId="0" applyFont="1" applyFill="1" applyBorder="1" applyAlignment="1" applyProtection="1">
      <alignment horizontal="right" vertical="top"/>
      <protection locked="0"/>
    </xf>
    <xf numFmtId="0" fontId="0" fillId="10" borderId="18" xfId="0" applyFill="1" applyBorder="1" applyAlignment="1" applyProtection="1">
      <alignment vertical="top"/>
      <protection locked="0"/>
    </xf>
    <xf numFmtId="0" fontId="0" fillId="10" borderId="19" xfId="0" applyFill="1" applyBorder="1" applyAlignment="1" applyProtection="1">
      <alignment vertical="top"/>
      <protection locked="0"/>
    </xf>
    <xf numFmtId="0" fontId="19" fillId="10" borderId="20" xfId="0" applyFont="1" applyFill="1" applyBorder="1" applyAlignment="1" applyProtection="1">
      <alignment horizontal="right" vertical="top"/>
      <protection locked="0"/>
    </xf>
    <xf numFmtId="0" fontId="19" fillId="10" borderId="21" xfId="0" applyFont="1" applyFill="1" applyBorder="1" applyAlignment="1" applyProtection="1">
      <alignment horizontal="right" vertical="top"/>
      <protection locked="0"/>
    </xf>
    <xf numFmtId="0" fontId="19" fillId="10" borderId="22" xfId="0" applyFont="1" applyFill="1" applyBorder="1" applyAlignment="1" applyProtection="1">
      <alignment horizontal="right" vertical="top"/>
      <protection locked="0"/>
    </xf>
    <xf numFmtId="0" fontId="19" fillId="10" borderId="18" xfId="0" applyFont="1" applyFill="1" applyBorder="1" applyAlignment="1" applyProtection="1">
      <alignment horizontal="left" vertical="top"/>
      <protection locked="0"/>
    </xf>
    <xf numFmtId="0" fontId="19" fillId="9" borderId="17" xfId="0" applyFont="1" applyFill="1" applyBorder="1" applyAlignment="1" applyProtection="1">
      <alignment horizontal="left" vertical="top"/>
      <protection locked="0"/>
    </xf>
    <xf numFmtId="0" fontId="0" fillId="10" borderId="17" xfId="0" applyFill="1" applyBorder="1" applyAlignment="1" applyProtection="1">
      <alignment vertical="top"/>
      <protection locked="0"/>
    </xf>
    <xf numFmtId="0" fontId="0" fillId="10" borderId="16" xfId="0" applyFill="1" applyBorder="1" applyAlignment="1" applyProtection="1">
      <alignment vertical="top"/>
      <protection locked="0"/>
    </xf>
    <xf numFmtId="0" fontId="19" fillId="10" borderId="16" xfId="0" applyFont="1" applyFill="1" applyBorder="1" applyAlignment="1" applyProtection="1">
      <alignment horizontal="left" vertical="top"/>
      <protection locked="0"/>
    </xf>
    <xf numFmtId="0" fontId="19" fillId="10" borderId="19" xfId="0" applyFont="1" applyFill="1" applyBorder="1" applyAlignment="1" applyProtection="1">
      <alignment horizontal="left" vertical="top"/>
      <protection locked="0"/>
    </xf>
    <xf numFmtId="3" fontId="11" fillId="8" borderId="14" xfId="0" applyNumberFormat="1" applyFont="1" applyFill="1" applyBorder="1" applyAlignment="1"/>
    <xf numFmtId="3" fontId="0" fillId="8" borderId="7" xfId="0" applyNumberFormat="1" applyFill="1" applyBorder="1" applyAlignment="1"/>
    <xf numFmtId="3" fontId="0" fillId="8" borderId="3" xfId="0" applyNumberFormat="1" applyFill="1" applyBorder="1" applyAlignment="1"/>
  </cellXfs>
  <cellStyles count="2">
    <cellStyle name="Standaard" xfId="0" builtinId="0"/>
    <cellStyle name="Standaard 2" xfId="1"/>
  </cellStyles>
  <dxfs count="0"/>
  <tableStyles count="0" defaultTableStyle="TableStyleMedium2" defaultPivotStyle="PivotStyleLight16"/>
  <colors>
    <mruColors>
      <color rgb="FFFBDB19"/>
      <color rgb="FFF5EF07"/>
      <color rgb="FFDBD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03600654664485"/>
          <c:y val="2.9620870217198503E-2"/>
          <c:w val="0.60883797054009825"/>
          <c:h val="0.86848391476826003"/>
        </c:manualLayout>
      </c:layout>
      <c:barChart>
        <c:barDir val="bar"/>
        <c:grouping val="clustered"/>
        <c:varyColors val="0"/>
        <c:ser>
          <c:idx val="1"/>
          <c:order val="0"/>
          <c:tx>
            <c:v>vrouwen</c:v>
          </c:tx>
          <c:spPr>
            <a:solidFill>
              <a:srgbClr val="DBD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2'!$H$9:$H$28</c:f>
              <c:strCache>
                <c:ptCount val="20"/>
                <c:pt idx="0">
                  <c:v>00 t/m 04</c:v>
                </c:pt>
                <c:pt idx="1">
                  <c:v>05 t/m 09</c:v>
                </c:pt>
                <c:pt idx="2">
                  <c:v>10 t/m 14</c:v>
                </c:pt>
                <c:pt idx="3">
                  <c:v>15 t/m 19</c:v>
                </c:pt>
                <c:pt idx="4">
                  <c:v>20 t/m 24</c:v>
                </c:pt>
                <c:pt idx="5">
                  <c:v>25 t/m 29</c:v>
                </c:pt>
                <c:pt idx="6">
                  <c:v>30 t/m 34</c:v>
                </c:pt>
                <c:pt idx="7">
                  <c:v>35 t/m 39</c:v>
                </c:pt>
                <c:pt idx="8">
                  <c:v>40 t/m 44</c:v>
                </c:pt>
                <c:pt idx="9">
                  <c:v>45 t/m 49</c:v>
                </c:pt>
                <c:pt idx="10">
                  <c:v>50 t/m 54</c:v>
                </c:pt>
                <c:pt idx="11">
                  <c:v>55 t/m 59</c:v>
                </c:pt>
                <c:pt idx="12">
                  <c:v>60 t/m 64</c:v>
                </c:pt>
                <c:pt idx="13">
                  <c:v>65 t/m 69</c:v>
                </c:pt>
                <c:pt idx="14">
                  <c:v>70 t/m 74</c:v>
                </c:pt>
                <c:pt idx="15">
                  <c:v>75 t/m 79</c:v>
                </c:pt>
                <c:pt idx="16">
                  <c:v>80 t/m 84</c:v>
                </c:pt>
                <c:pt idx="17">
                  <c:v>85 t/m 89</c:v>
                </c:pt>
                <c:pt idx="18">
                  <c:v>90 t/m 94</c:v>
                </c:pt>
                <c:pt idx="19">
                  <c:v>95+</c:v>
                </c:pt>
              </c:strCache>
            </c:strRef>
          </c:cat>
          <c:val>
            <c:numRef>
              <c:f>'pag 2'!$J$9:$J$28</c:f>
              <c:numCache>
                <c:formatCode>#,##0</c:formatCode>
                <c:ptCount val="20"/>
                <c:pt idx="0">
                  <c:v>579</c:v>
                </c:pt>
                <c:pt idx="1">
                  <c:v>620</c:v>
                </c:pt>
                <c:pt idx="2">
                  <c:v>661</c:v>
                </c:pt>
                <c:pt idx="3">
                  <c:v>703</c:v>
                </c:pt>
                <c:pt idx="4">
                  <c:v>564</c:v>
                </c:pt>
                <c:pt idx="5">
                  <c:v>501</c:v>
                </c:pt>
                <c:pt idx="6">
                  <c:v>524</c:v>
                </c:pt>
                <c:pt idx="7">
                  <c:v>561</c:v>
                </c:pt>
                <c:pt idx="8">
                  <c:v>690</c:v>
                </c:pt>
                <c:pt idx="9">
                  <c:v>901</c:v>
                </c:pt>
                <c:pt idx="10">
                  <c:v>999</c:v>
                </c:pt>
                <c:pt idx="11">
                  <c:v>1007</c:v>
                </c:pt>
                <c:pt idx="12">
                  <c:v>876</c:v>
                </c:pt>
                <c:pt idx="13">
                  <c:v>877</c:v>
                </c:pt>
                <c:pt idx="14">
                  <c:v>628</c:v>
                </c:pt>
                <c:pt idx="15">
                  <c:v>497</c:v>
                </c:pt>
                <c:pt idx="16">
                  <c:v>405</c:v>
                </c:pt>
                <c:pt idx="17">
                  <c:v>281</c:v>
                </c:pt>
                <c:pt idx="18">
                  <c:v>100</c:v>
                </c:pt>
                <c:pt idx="19">
                  <c:v>31</c:v>
                </c:pt>
              </c:numCache>
            </c:numRef>
          </c:val>
        </c:ser>
        <c:ser>
          <c:idx val="0"/>
          <c:order val="1"/>
          <c:tx>
            <c:v>mannen</c:v>
          </c:tx>
          <c:spPr>
            <a:solidFill>
              <a:schemeClr val="bg1">
                <a:lumMod val="9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2'!$H$9:$H$28</c:f>
              <c:strCache>
                <c:ptCount val="20"/>
                <c:pt idx="0">
                  <c:v>00 t/m 04</c:v>
                </c:pt>
                <c:pt idx="1">
                  <c:v>05 t/m 09</c:v>
                </c:pt>
                <c:pt idx="2">
                  <c:v>10 t/m 14</c:v>
                </c:pt>
                <c:pt idx="3">
                  <c:v>15 t/m 19</c:v>
                </c:pt>
                <c:pt idx="4">
                  <c:v>20 t/m 24</c:v>
                </c:pt>
                <c:pt idx="5">
                  <c:v>25 t/m 29</c:v>
                </c:pt>
                <c:pt idx="6">
                  <c:v>30 t/m 34</c:v>
                </c:pt>
                <c:pt idx="7">
                  <c:v>35 t/m 39</c:v>
                </c:pt>
                <c:pt idx="8">
                  <c:v>40 t/m 44</c:v>
                </c:pt>
                <c:pt idx="9">
                  <c:v>45 t/m 49</c:v>
                </c:pt>
                <c:pt idx="10">
                  <c:v>50 t/m 54</c:v>
                </c:pt>
                <c:pt idx="11">
                  <c:v>55 t/m 59</c:v>
                </c:pt>
                <c:pt idx="12">
                  <c:v>60 t/m 64</c:v>
                </c:pt>
                <c:pt idx="13">
                  <c:v>65 t/m 69</c:v>
                </c:pt>
                <c:pt idx="14">
                  <c:v>70 t/m 74</c:v>
                </c:pt>
                <c:pt idx="15">
                  <c:v>75 t/m 79</c:v>
                </c:pt>
                <c:pt idx="16">
                  <c:v>80 t/m 84</c:v>
                </c:pt>
                <c:pt idx="17">
                  <c:v>85 t/m 89</c:v>
                </c:pt>
                <c:pt idx="18">
                  <c:v>90 t/m 94</c:v>
                </c:pt>
                <c:pt idx="19">
                  <c:v>95+</c:v>
                </c:pt>
              </c:strCache>
            </c:strRef>
          </c:cat>
          <c:val>
            <c:numRef>
              <c:f>'pag 2'!$I$9:$I$28</c:f>
              <c:numCache>
                <c:formatCode>#,##0</c:formatCode>
                <c:ptCount val="20"/>
                <c:pt idx="0">
                  <c:v>594</c:v>
                </c:pt>
                <c:pt idx="1">
                  <c:v>627</c:v>
                </c:pt>
                <c:pt idx="2">
                  <c:v>738</c:v>
                </c:pt>
                <c:pt idx="3">
                  <c:v>790</c:v>
                </c:pt>
                <c:pt idx="4">
                  <c:v>608</c:v>
                </c:pt>
                <c:pt idx="5">
                  <c:v>557</c:v>
                </c:pt>
                <c:pt idx="6">
                  <c:v>536</c:v>
                </c:pt>
                <c:pt idx="7">
                  <c:v>554</c:v>
                </c:pt>
                <c:pt idx="8">
                  <c:v>671</c:v>
                </c:pt>
                <c:pt idx="9">
                  <c:v>894</c:v>
                </c:pt>
                <c:pt idx="10">
                  <c:v>985</c:v>
                </c:pt>
                <c:pt idx="11">
                  <c:v>996</c:v>
                </c:pt>
                <c:pt idx="12">
                  <c:v>947</c:v>
                </c:pt>
                <c:pt idx="13">
                  <c:v>925</c:v>
                </c:pt>
                <c:pt idx="14">
                  <c:v>593</c:v>
                </c:pt>
                <c:pt idx="15">
                  <c:v>457</c:v>
                </c:pt>
                <c:pt idx="16">
                  <c:v>325</c:v>
                </c:pt>
                <c:pt idx="17">
                  <c:v>136</c:v>
                </c:pt>
                <c:pt idx="18">
                  <c:v>47</c:v>
                </c:pt>
                <c:pt idx="19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399936"/>
        <c:axId val="159401856"/>
      </c:barChart>
      <c:catAx>
        <c:axId val="159399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leeftijdsgroepen</a:t>
                </a:r>
              </a:p>
            </c:rich>
          </c:tx>
          <c:layout>
            <c:manualLayout>
              <c:xMode val="edge"/>
              <c:yMode val="edge"/>
              <c:x val="2.4549918166939442E-2"/>
              <c:y val="0.363744324613451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594018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9401856"/>
        <c:scaling>
          <c:orientation val="minMax"/>
          <c:max val="12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aantallen</a:t>
                </a:r>
              </a:p>
            </c:rich>
          </c:tx>
          <c:layout>
            <c:manualLayout>
              <c:xMode val="edge"/>
              <c:yMode val="edge"/>
              <c:x val="0.4238952536824877"/>
              <c:y val="0.950237464392780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59399936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851063829787229"/>
          <c:y val="0.41943152840492093"/>
          <c:w val="0.18494271685761043"/>
          <c:h val="7.5829383886255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TEUGE</a:t>
            </a:r>
          </a:p>
        </c:rich>
      </c:tx>
      <c:layout>
        <c:manualLayout>
          <c:xMode val="edge"/>
          <c:yMode val="edge"/>
          <c:x val="0.43333473315835519"/>
          <c:y val="4.20168067226890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33379991471326"/>
          <c:y val="2.1008446462313021E-2"/>
          <c:w val="0.82666935764764859"/>
          <c:h val="0.84874123707744609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FBDB1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5'!$BQ$5:$BQ$24</c:f>
              <c:strCache>
                <c:ptCount val="20"/>
                <c:pt idx="0">
                  <c:v>00 t/m 04</c:v>
                </c:pt>
                <c:pt idx="1">
                  <c:v>05 t/m 09</c:v>
                </c:pt>
                <c:pt idx="2">
                  <c:v>10 t/m 14</c:v>
                </c:pt>
                <c:pt idx="3">
                  <c:v>15 t/m 19</c:v>
                </c:pt>
                <c:pt idx="4">
                  <c:v>20 t/m 24</c:v>
                </c:pt>
                <c:pt idx="5">
                  <c:v>25 t/m 29</c:v>
                </c:pt>
                <c:pt idx="6">
                  <c:v>30 t/m 34</c:v>
                </c:pt>
                <c:pt idx="7">
                  <c:v>35 t/m 39</c:v>
                </c:pt>
                <c:pt idx="8">
                  <c:v>40 t/m 44</c:v>
                </c:pt>
                <c:pt idx="9">
                  <c:v>45 t/m 49</c:v>
                </c:pt>
                <c:pt idx="10">
                  <c:v>50 t/m 54</c:v>
                </c:pt>
                <c:pt idx="11">
                  <c:v>55 t/m 59</c:v>
                </c:pt>
                <c:pt idx="12">
                  <c:v>60 t/m 64</c:v>
                </c:pt>
                <c:pt idx="13">
                  <c:v>65 t/m 69</c:v>
                </c:pt>
                <c:pt idx="14">
                  <c:v>70 t/m 74</c:v>
                </c:pt>
                <c:pt idx="15">
                  <c:v>75 t/m 79</c:v>
                </c:pt>
                <c:pt idx="16">
                  <c:v>80 t/m 84</c:v>
                </c:pt>
                <c:pt idx="17">
                  <c:v>85 t/m 89</c:v>
                </c:pt>
                <c:pt idx="18">
                  <c:v>90 t/m 94</c:v>
                </c:pt>
                <c:pt idx="19">
                  <c:v>95+</c:v>
                </c:pt>
              </c:strCache>
            </c:strRef>
          </c:cat>
          <c:val>
            <c:numRef>
              <c:f>'pag 5'!$BV$5:$BV$24</c:f>
              <c:numCache>
                <c:formatCode>General</c:formatCode>
                <c:ptCount val="20"/>
                <c:pt idx="0">
                  <c:v>2.4355300859598854</c:v>
                </c:pt>
                <c:pt idx="1">
                  <c:v>3.4383954154727796</c:v>
                </c:pt>
                <c:pt idx="2">
                  <c:v>2.005730659025788</c:v>
                </c:pt>
                <c:pt idx="3">
                  <c:v>2.005730659025788</c:v>
                </c:pt>
                <c:pt idx="4">
                  <c:v>3.4383954154727796</c:v>
                </c:pt>
                <c:pt idx="5">
                  <c:v>2.1489971346704868</c:v>
                </c:pt>
                <c:pt idx="6">
                  <c:v>2.005730659025788</c:v>
                </c:pt>
                <c:pt idx="7">
                  <c:v>2.5787965616045847</c:v>
                </c:pt>
                <c:pt idx="8">
                  <c:v>2.5787965616045847</c:v>
                </c:pt>
                <c:pt idx="9">
                  <c:v>3.4383954154727796</c:v>
                </c:pt>
                <c:pt idx="10">
                  <c:v>4.0114613180515759</c:v>
                </c:pt>
                <c:pt idx="11">
                  <c:v>4.2979942693409736</c:v>
                </c:pt>
                <c:pt idx="12">
                  <c:v>4.5845272206303722</c:v>
                </c:pt>
                <c:pt idx="13">
                  <c:v>2.722063037249284</c:v>
                </c:pt>
                <c:pt idx="14">
                  <c:v>1.8624641833810889</c:v>
                </c:pt>
                <c:pt idx="15">
                  <c:v>2.005730659025788</c:v>
                </c:pt>
                <c:pt idx="16">
                  <c:v>1.8624641833810889</c:v>
                </c:pt>
                <c:pt idx="17">
                  <c:v>0.71633237822349571</c:v>
                </c:pt>
                <c:pt idx="18">
                  <c:v>0</c:v>
                </c:pt>
                <c:pt idx="19">
                  <c:v>0.28653295128939826</c:v>
                </c:pt>
              </c:numCache>
            </c:numRef>
          </c:val>
        </c:ser>
        <c:ser>
          <c:idx val="0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5'!$BQ$5:$BQ$24</c:f>
              <c:strCache>
                <c:ptCount val="20"/>
                <c:pt idx="0">
                  <c:v>00 t/m 04</c:v>
                </c:pt>
                <c:pt idx="1">
                  <c:v>05 t/m 09</c:v>
                </c:pt>
                <c:pt idx="2">
                  <c:v>10 t/m 14</c:v>
                </c:pt>
                <c:pt idx="3">
                  <c:v>15 t/m 19</c:v>
                </c:pt>
                <c:pt idx="4">
                  <c:v>20 t/m 24</c:v>
                </c:pt>
                <c:pt idx="5">
                  <c:v>25 t/m 29</c:v>
                </c:pt>
                <c:pt idx="6">
                  <c:v>30 t/m 34</c:v>
                </c:pt>
                <c:pt idx="7">
                  <c:v>35 t/m 39</c:v>
                </c:pt>
                <c:pt idx="8">
                  <c:v>40 t/m 44</c:v>
                </c:pt>
                <c:pt idx="9">
                  <c:v>45 t/m 49</c:v>
                </c:pt>
                <c:pt idx="10">
                  <c:v>50 t/m 54</c:v>
                </c:pt>
                <c:pt idx="11">
                  <c:v>55 t/m 59</c:v>
                </c:pt>
                <c:pt idx="12">
                  <c:v>60 t/m 64</c:v>
                </c:pt>
                <c:pt idx="13">
                  <c:v>65 t/m 69</c:v>
                </c:pt>
                <c:pt idx="14">
                  <c:v>70 t/m 74</c:v>
                </c:pt>
                <c:pt idx="15">
                  <c:v>75 t/m 79</c:v>
                </c:pt>
                <c:pt idx="16">
                  <c:v>80 t/m 84</c:v>
                </c:pt>
                <c:pt idx="17">
                  <c:v>85 t/m 89</c:v>
                </c:pt>
                <c:pt idx="18">
                  <c:v>90 t/m 94</c:v>
                </c:pt>
                <c:pt idx="19">
                  <c:v>95+</c:v>
                </c:pt>
              </c:strCache>
            </c:strRef>
          </c:cat>
          <c:val>
            <c:numRef>
              <c:f>'pag 5'!$BU$5:$BU$24</c:f>
              <c:numCache>
                <c:formatCode>General</c:formatCode>
                <c:ptCount val="20"/>
                <c:pt idx="0">
                  <c:v>1.8624641833810889</c:v>
                </c:pt>
                <c:pt idx="1">
                  <c:v>3.151862464183381</c:v>
                </c:pt>
                <c:pt idx="2">
                  <c:v>1.7191977077363898</c:v>
                </c:pt>
                <c:pt idx="3">
                  <c:v>2.722063037249284</c:v>
                </c:pt>
                <c:pt idx="4">
                  <c:v>3.4383954154727796</c:v>
                </c:pt>
                <c:pt idx="5">
                  <c:v>2.8653295128939829</c:v>
                </c:pt>
                <c:pt idx="6">
                  <c:v>2.4355300859598854</c:v>
                </c:pt>
                <c:pt idx="7">
                  <c:v>3.4383954154727796</c:v>
                </c:pt>
                <c:pt idx="8">
                  <c:v>3.5816618911174785</c:v>
                </c:pt>
                <c:pt idx="9">
                  <c:v>3.0085959885386817</c:v>
                </c:pt>
                <c:pt idx="10">
                  <c:v>5.3008595988538678</c:v>
                </c:pt>
                <c:pt idx="11">
                  <c:v>4.0114613180515759</c:v>
                </c:pt>
                <c:pt idx="12">
                  <c:v>5.0143266475644692</c:v>
                </c:pt>
                <c:pt idx="13">
                  <c:v>3.151862464183381</c:v>
                </c:pt>
                <c:pt idx="14">
                  <c:v>3.0085959885386817</c:v>
                </c:pt>
                <c:pt idx="15">
                  <c:v>1.4326647564469914</c:v>
                </c:pt>
                <c:pt idx="16">
                  <c:v>1.1461318051575931</c:v>
                </c:pt>
                <c:pt idx="17">
                  <c:v>0.28653295128939826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088064"/>
        <c:axId val="166106240"/>
      </c:barChart>
      <c:catAx>
        <c:axId val="1660880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661062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661062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660880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534961767549958E-2"/>
          <c:y val="3.4381602576686224E-2"/>
          <c:w val="0.88478177843868588"/>
          <c:h val="0.839172319526541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BDB1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'pag 7'!$A$6:$A$38</c:f>
              <c:numCache>
                <c:formatCode>General</c:formatCode>
                <c:ptCount val="33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  <c:pt idx="4">
                  <c:v>1988</c:v>
                </c:pt>
                <c:pt idx="5">
                  <c:v>1989</c:v>
                </c:pt>
                <c:pt idx="6">
                  <c:v>1990</c:v>
                </c:pt>
                <c:pt idx="7">
                  <c:v>1991</c:v>
                </c:pt>
                <c:pt idx="8">
                  <c:v>1992</c:v>
                </c:pt>
                <c:pt idx="9">
                  <c:v>1993</c:v>
                </c:pt>
                <c:pt idx="10">
                  <c:v>1994</c:v>
                </c:pt>
                <c:pt idx="11">
                  <c:v>1995</c:v>
                </c:pt>
                <c:pt idx="12">
                  <c:v>1996</c:v>
                </c:pt>
                <c:pt idx="13">
                  <c:v>1997</c:v>
                </c:pt>
                <c:pt idx="14">
                  <c:v>1998</c:v>
                </c:pt>
                <c:pt idx="15">
                  <c:v>1999</c:v>
                </c:pt>
                <c:pt idx="16">
                  <c:v>2000</c:v>
                </c:pt>
                <c:pt idx="17">
                  <c:v>2001</c:v>
                </c:pt>
                <c:pt idx="18">
                  <c:v>2002</c:v>
                </c:pt>
                <c:pt idx="19">
                  <c:v>2003</c:v>
                </c:pt>
                <c:pt idx="20">
                  <c:v>2004</c:v>
                </c:pt>
                <c:pt idx="21">
                  <c:v>2005</c:v>
                </c:pt>
                <c:pt idx="22">
                  <c:v>2006</c:v>
                </c:pt>
                <c:pt idx="23">
                  <c:v>2007</c:v>
                </c:pt>
                <c:pt idx="24">
                  <c:v>2008</c:v>
                </c:pt>
                <c:pt idx="25">
                  <c:v>2009</c:v>
                </c:pt>
                <c:pt idx="26">
                  <c:v>2010</c:v>
                </c:pt>
                <c:pt idx="27">
                  <c:v>2011</c:v>
                </c:pt>
                <c:pt idx="28">
                  <c:v>2012</c:v>
                </c:pt>
                <c:pt idx="29">
                  <c:v>2013</c:v>
                </c:pt>
                <c:pt idx="30">
                  <c:v>2014</c:v>
                </c:pt>
                <c:pt idx="31">
                  <c:v>2015</c:v>
                </c:pt>
                <c:pt idx="32">
                  <c:v>2016</c:v>
                </c:pt>
              </c:numCache>
            </c:numRef>
          </c:cat>
          <c:val>
            <c:numRef>
              <c:f>'pag 7'!$B$6:$B$38</c:f>
              <c:numCache>
                <c:formatCode>#,##0</c:formatCode>
                <c:ptCount val="33"/>
                <c:pt idx="0">
                  <c:v>23149</c:v>
                </c:pt>
                <c:pt idx="1">
                  <c:v>23197</c:v>
                </c:pt>
                <c:pt idx="2">
                  <c:v>23342</c:v>
                </c:pt>
                <c:pt idx="3">
                  <c:v>23598</c:v>
                </c:pt>
                <c:pt idx="4">
                  <c:v>23744</c:v>
                </c:pt>
                <c:pt idx="5">
                  <c:v>23678</c:v>
                </c:pt>
                <c:pt idx="6">
                  <c:v>23633</c:v>
                </c:pt>
                <c:pt idx="7">
                  <c:v>23731</c:v>
                </c:pt>
                <c:pt idx="8">
                  <c:v>23769</c:v>
                </c:pt>
                <c:pt idx="9">
                  <c:v>23678</c:v>
                </c:pt>
                <c:pt idx="10">
                  <c:v>23782</c:v>
                </c:pt>
                <c:pt idx="11">
                  <c:v>23728</c:v>
                </c:pt>
                <c:pt idx="12">
                  <c:v>23777</c:v>
                </c:pt>
                <c:pt idx="13">
                  <c:v>23734</c:v>
                </c:pt>
                <c:pt idx="14">
                  <c:v>23599</c:v>
                </c:pt>
                <c:pt idx="15">
                  <c:v>23651</c:v>
                </c:pt>
                <c:pt idx="16">
                  <c:v>23681</c:v>
                </c:pt>
                <c:pt idx="17">
                  <c:v>23714</c:v>
                </c:pt>
                <c:pt idx="18">
                  <c:v>23739</c:v>
                </c:pt>
                <c:pt idx="19">
                  <c:v>23607</c:v>
                </c:pt>
                <c:pt idx="20">
                  <c:v>23643</c:v>
                </c:pt>
                <c:pt idx="21">
                  <c:v>23560</c:v>
                </c:pt>
                <c:pt idx="22">
                  <c:v>23522</c:v>
                </c:pt>
                <c:pt idx="23">
                  <c:v>23512</c:v>
                </c:pt>
                <c:pt idx="24">
                  <c:v>23659</c:v>
                </c:pt>
                <c:pt idx="25">
                  <c:v>23707</c:v>
                </c:pt>
                <c:pt idx="26">
                  <c:v>23772</c:v>
                </c:pt>
                <c:pt idx="27">
                  <c:v>23705</c:v>
                </c:pt>
                <c:pt idx="28">
                  <c:v>23717</c:v>
                </c:pt>
                <c:pt idx="29">
                  <c:v>23725</c:v>
                </c:pt>
                <c:pt idx="30">
                  <c:v>23769</c:v>
                </c:pt>
                <c:pt idx="31">
                  <c:v>23916</c:v>
                </c:pt>
                <c:pt idx="32">
                  <c:v>23987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366016"/>
        <c:axId val="163367552"/>
      </c:barChart>
      <c:catAx>
        <c:axId val="16336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ourier New"/>
                <a:ea typeface="Courier New"/>
                <a:cs typeface="Courier New"/>
              </a:defRPr>
            </a:pPr>
            <a:endParaRPr lang="nl-NL"/>
          </a:p>
        </c:txPr>
        <c:crossAx val="163367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3367552"/>
        <c:scaling>
          <c:orientation val="minMax"/>
          <c:max val="2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Courier New"/>
                <a:ea typeface="Courier New"/>
                <a:cs typeface="Courier New"/>
              </a:defRPr>
            </a:pPr>
            <a:endParaRPr lang="nl-NL"/>
          </a:p>
        </c:txPr>
        <c:crossAx val="163366016"/>
        <c:crosses val="autoZero"/>
        <c:crossBetween val="between"/>
      </c:valAx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0.59055118110236227" l="0.78740157480314965" r="0.39370078740157483" t="0.59055118110236227" header="0.51181102362204722" footer="0.51181102362204722"/>
    <c:pageSetup paperSize="11" orientation="landscape" horizontalDpi="3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Leeftijdsopbouw gemeente Voorst 
01-01-2006 en 01-01-2016</a:t>
            </a:r>
          </a:p>
        </c:rich>
      </c:tx>
      <c:layout>
        <c:manualLayout>
          <c:xMode val="edge"/>
          <c:yMode val="edge"/>
          <c:x val="0.23268206039076378"/>
          <c:y val="1.85567010309278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294849023090587"/>
          <c:y val="0.12371134020618557"/>
          <c:w val="0.73179396092362348"/>
          <c:h val="0.70515463917525778"/>
        </c:manualLayout>
      </c:layout>
      <c:barChart>
        <c:barDir val="bar"/>
        <c:grouping val="clustered"/>
        <c:varyColors val="0"/>
        <c:ser>
          <c:idx val="1"/>
          <c:order val="0"/>
          <c:tx>
            <c:v>2016</c:v>
          </c:tx>
          <c:spPr>
            <a:solidFill>
              <a:srgbClr val="FBDB1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8'!$A$6:$A$25</c:f>
              <c:strCache>
                <c:ptCount val="20"/>
                <c:pt idx="0">
                  <c:v>00 t/m04</c:v>
                </c:pt>
                <c:pt idx="1">
                  <c:v>05 t/m09</c:v>
                </c:pt>
                <c:pt idx="2">
                  <c:v>10 t/m14</c:v>
                </c:pt>
                <c:pt idx="3">
                  <c:v>15 t/m19</c:v>
                </c:pt>
                <c:pt idx="4">
                  <c:v>20 t/m24</c:v>
                </c:pt>
                <c:pt idx="5">
                  <c:v>25 t/m29</c:v>
                </c:pt>
                <c:pt idx="6">
                  <c:v>30 t/m34</c:v>
                </c:pt>
                <c:pt idx="7">
                  <c:v>35 t/m39</c:v>
                </c:pt>
                <c:pt idx="8">
                  <c:v>40 t/m44</c:v>
                </c:pt>
                <c:pt idx="9">
                  <c:v>45 t/m49</c:v>
                </c:pt>
                <c:pt idx="10">
                  <c:v>50 t/m54</c:v>
                </c:pt>
                <c:pt idx="11">
                  <c:v>55 t/m59</c:v>
                </c:pt>
                <c:pt idx="12">
                  <c:v>60 t/m64</c:v>
                </c:pt>
                <c:pt idx="13">
                  <c:v>65 t/m69</c:v>
                </c:pt>
                <c:pt idx="14">
                  <c:v>70 t/m74</c:v>
                </c:pt>
                <c:pt idx="15">
                  <c:v>75 t/m79</c:v>
                </c:pt>
                <c:pt idx="16">
                  <c:v>80 t/m84</c:v>
                </c:pt>
                <c:pt idx="17">
                  <c:v>85 t/m89</c:v>
                </c:pt>
                <c:pt idx="18">
                  <c:v>90 t/m94</c:v>
                </c:pt>
                <c:pt idx="19">
                  <c:v>95+</c:v>
                </c:pt>
              </c:strCache>
            </c:strRef>
          </c:cat>
          <c:val>
            <c:numRef>
              <c:f>'pag 8'!$H$6:$H$25</c:f>
              <c:numCache>
                <c:formatCode>#,##0</c:formatCode>
                <c:ptCount val="20"/>
                <c:pt idx="0">
                  <c:v>1173</c:v>
                </c:pt>
                <c:pt idx="1">
                  <c:v>1247</c:v>
                </c:pt>
                <c:pt idx="2">
                  <c:v>1399</c:v>
                </c:pt>
                <c:pt idx="3">
                  <c:v>1493</c:v>
                </c:pt>
                <c:pt idx="4">
                  <c:v>1172</c:v>
                </c:pt>
                <c:pt idx="5">
                  <c:v>1058</c:v>
                </c:pt>
                <c:pt idx="6">
                  <c:v>1060</c:v>
                </c:pt>
                <c:pt idx="7">
                  <c:v>1115</c:v>
                </c:pt>
                <c:pt idx="8">
                  <c:v>1361</c:v>
                </c:pt>
                <c:pt idx="9">
                  <c:v>1795</c:v>
                </c:pt>
                <c:pt idx="10">
                  <c:v>1984</c:v>
                </c:pt>
                <c:pt idx="11">
                  <c:v>2003</c:v>
                </c:pt>
                <c:pt idx="12">
                  <c:v>1823</c:v>
                </c:pt>
                <c:pt idx="13">
                  <c:v>1802</c:v>
                </c:pt>
                <c:pt idx="14">
                  <c:v>1221</c:v>
                </c:pt>
                <c:pt idx="15">
                  <c:v>954</c:v>
                </c:pt>
                <c:pt idx="16">
                  <c:v>730</c:v>
                </c:pt>
                <c:pt idx="17">
                  <c:v>417</c:v>
                </c:pt>
                <c:pt idx="18">
                  <c:v>147</c:v>
                </c:pt>
                <c:pt idx="19">
                  <c:v>33</c:v>
                </c:pt>
              </c:numCache>
            </c:numRef>
          </c:val>
        </c:ser>
        <c:ser>
          <c:idx val="0"/>
          <c:order val="1"/>
          <c:tx>
            <c:v>2006</c:v>
          </c:tx>
          <c:spPr>
            <a:solidFill>
              <a:schemeClr val="bg1">
                <a:lumMod val="9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8'!$A$6:$A$25</c:f>
              <c:strCache>
                <c:ptCount val="20"/>
                <c:pt idx="0">
                  <c:v>00 t/m04</c:v>
                </c:pt>
                <c:pt idx="1">
                  <c:v>05 t/m09</c:v>
                </c:pt>
                <c:pt idx="2">
                  <c:v>10 t/m14</c:v>
                </c:pt>
                <c:pt idx="3">
                  <c:v>15 t/m19</c:v>
                </c:pt>
                <c:pt idx="4">
                  <c:v>20 t/m24</c:v>
                </c:pt>
                <c:pt idx="5">
                  <c:v>25 t/m29</c:v>
                </c:pt>
                <c:pt idx="6">
                  <c:v>30 t/m34</c:v>
                </c:pt>
                <c:pt idx="7">
                  <c:v>35 t/m39</c:v>
                </c:pt>
                <c:pt idx="8">
                  <c:v>40 t/m44</c:v>
                </c:pt>
                <c:pt idx="9">
                  <c:v>45 t/m49</c:v>
                </c:pt>
                <c:pt idx="10">
                  <c:v>50 t/m54</c:v>
                </c:pt>
                <c:pt idx="11">
                  <c:v>55 t/m59</c:v>
                </c:pt>
                <c:pt idx="12">
                  <c:v>60 t/m64</c:v>
                </c:pt>
                <c:pt idx="13">
                  <c:v>65 t/m69</c:v>
                </c:pt>
                <c:pt idx="14">
                  <c:v>70 t/m74</c:v>
                </c:pt>
                <c:pt idx="15">
                  <c:v>75 t/m79</c:v>
                </c:pt>
                <c:pt idx="16">
                  <c:v>80 t/m84</c:v>
                </c:pt>
                <c:pt idx="17">
                  <c:v>85 t/m89</c:v>
                </c:pt>
                <c:pt idx="18">
                  <c:v>90 t/m94</c:v>
                </c:pt>
                <c:pt idx="19">
                  <c:v>95+</c:v>
                </c:pt>
              </c:strCache>
            </c:strRef>
          </c:cat>
          <c:val>
            <c:numRef>
              <c:f>'pag 8'!$D$6:$D$25</c:f>
              <c:numCache>
                <c:formatCode>#,##0</c:formatCode>
                <c:ptCount val="20"/>
                <c:pt idx="0">
                  <c:v>1151</c:v>
                </c:pt>
                <c:pt idx="1">
                  <c:v>1365</c:v>
                </c:pt>
                <c:pt idx="2">
                  <c:v>1562</c:v>
                </c:pt>
                <c:pt idx="3">
                  <c:v>1647</c:v>
                </c:pt>
                <c:pt idx="4">
                  <c:v>1159</c:v>
                </c:pt>
                <c:pt idx="5">
                  <c:v>930</c:v>
                </c:pt>
                <c:pt idx="6">
                  <c:v>1124</c:v>
                </c:pt>
                <c:pt idx="7">
                  <c:v>1591</c:v>
                </c:pt>
                <c:pt idx="8">
                  <c:v>1920</c:v>
                </c:pt>
                <c:pt idx="9">
                  <c:v>1961</c:v>
                </c:pt>
                <c:pt idx="10">
                  <c:v>1874</c:v>
                </c:pt>
                <c:pt idx="11">
                  <c:v>1912</c:v>
                </c:pt>
                <c:pt idx="12">
                  <c:v>1340</c:v>
                </c:pt>
                <c:pt idx="13">
                  <c:v>1153</c:v>
                </c:pt>
                <c:pt idx="14">
                  <c:v>1019</c:v>
                </c:pt>
                <c:pt idx="15">
                  <c:v>798</c:v>
                </c:pt>
                <c:pt idx="16">
                  <c:v>578</c:v>
                </c:pt>
                <c:pt idx="17">
                  <c:v>315</c:v>
                </c:pt>
                <c:pt idx="18">
                  <c:v>97</c:v>
                </c:pt>
                <c:pt idx="19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422208"/>
        <c:axId val="163424128"/>
      </c:barChart>
      <c:catAx>
        <c:axId val="1634222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leeftijdsgroepen</a:t>
                </a:r>
              </a:p>
            </c:rich>
          </c:tx>
          <c:layout>
            <c:manualLayout>
              <c:xMode val="edge"/>
              <c:yMode val="edge"/>
              <c:x val="7.6376554174067496E-2"/>
              <c:y val="0.377319587628865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634241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63424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aantallen </a:t>
                </a:r>
              </a:p>
            </c:rich>
          </c:tx>
          <c:layout>
            <c:manualLayout>
              <c:xMode val="edge"/>
              <c:yMode val="edge"/>
              <c:x val="0.42984014209591476"/>
              <c:y val="0.886597938144329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634222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8898756660746"/>
          <c:y val="0.13608247422680411"/>
          <c:w val="0.15452930728241565"/>
          <c:h val="0.1360824742268041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0.98425196850393704" l="1.1417322834645669" r="0.35433070866141736" t="0.98425196850393704" header="0.51181102362204722" footer="0.51181102362204722"/>
    <c:pageSetup paperSize="11" orientation="portrait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650830311926946"/>
          <c:y val="4.8936170212765959E-2"/>
          <c:w val="0.70635030126224774"/>
          <c:h val="0.75957446808510642"/>
        </c:manualLayout>
      </c:layout>
      <c:barChart>
        <c:barDir val="bar"/>
        <c:grouping val="clustered"/>
        <c:varyColors val="0"/>
        <c:ser>
          <c:idx val="3"/>
          <c:order val="0"/>
          <c:tx>
            <c:v>V 2016</c:v>
          </c:tx>
          <c:spPr>
            <a:solidFill>
              <a:srgbClr val="FBDB1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4'!$A$9:$A$16</c:f>
              <c:strCache>
                <c:ptCount val="8"/>
                <c:pt idx="0">
                  <c:v>Twello</c:v>
                </c:pt>
                <c:pt idx="1">
                  <c:v>Voorst</c:v>
                </c:pt>
                <c:pt idx="2">
                  <c:v>Terwolde</c:v>
                </c:pt>
                <c:pt idx="3">
                  <c:v>Wilp</c:v>
                </c:pt>
                <c:pt idx="4">
                  <c:v>Klarenbeek</c:v>
                </c:pt>
                <c:pt idx="5">
                  <c:v>Nijbroek</c:v>
                </c:pt>
                <c:pt idx="6">
                  <c:v>Teuge</c:v>
                </c:pt>
                <c:pt idx="7">
                  <c:v>Steenenkamer</c:v>
                </c:pt>
              </c:strCache>
            </c:strRef>
          </c:cat>
          <c:val>
            <c:numRef>
              <c:f>'pag 4'!$J$9:$J$16</c:f>
              <c:numCache>
                <c:formatCode>#,##0</c:formatCode>
                <c:ptCount val="8"/>
                <c:pt idx="0">
                  <c:v>6512</c:v>
                </c:pt>
                <c:pt idx="1">
                  <c:v>1317</c:v>
                </c:pt>
                <c:pt idx="2">
                  <c:v>1230</c:v>
                </c:pt>
                <c:pt idx="3">
                  <c:v>1405</c:v>
                </c:pt>
                <c:pt idx="4">
                  <c:v>707</c:v>
                </c:pt>
                <c:pt idx="5">
                  <c:v>345</c:v>
                </c:pt>
                <c:pt idx="6">
                  <c:v>338</c:v>
                </c:pt>
                <c:pt idx="7">
                  <c:v>151</c:v>
                </c:pt>
              </c:numCache>
            </c:numRef>
          </c:val>
        </c:ser>
        <c:ser>
          <c:idx val="2"/>
          <c:order val="1"/>
          <c:tx>
            <c:v>M 2016</c:v>
          </c:tx>
          <c:spPr>
            <a:solidFill>
              <a:schemeClr val="bg1">
                <a:lumMod val="9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4'!$A$9:$A$16</c:f>
              <c:strCache>
                <c:ptCount val="8"/>
                <c:pt idx="0">
                  <c:v>Twello</c:v>
                </c:pt>
                <c:pt idx="1">
                  <c:v>Voorst</c:v>
                </c:pt>
                <c:pt idx="2">
                  <c:v>Terwolde</c:v>
                </c:pt>
                <c:pt idx="3">
                  <c:v>Wilp</c:v>
                </c:pt>
                <c:pt idx="4">
                  <c:v>Klarenbeek</c:v>
                </c:pt>
                <c:pt idx="5">
                  <c:v>Nijbroek</c:v>
                </c:pt>
                <c:pt idx="6">
                  <c:v>Teuge</c:v>
                </c:pt>
                <c:pt idx="7">
                  <c:v>Steenenkamer</c:v>
                </c:pt>
              </c:strCache>
            </c:strRef>
          </c:cat>
          <c:val>
            <c:numRef>
              <c:f>'pag 4'!$I$9:$I$16</c:f>
              <c:numCache>
                <c:formatCode>#,##0</c:formatCode>
                <c:ptCount val="8"/>
                <c:pt idx="0">
                  <c:v>6155</c:v>
                </c:pt>
                <c:pt idx="1">
                  <c:v>1374</c:v>
                </c:pt>
                <c:pt idx="2">
                  <c:v>1287</c:v>
                </c:pt>
                <c:pt idx="3">
                  <c:v>1561</c:v>
                </c:pt>
                <c:pt idx="4">
                  <c:v>734</c:v>
                </c:pt>
                <c:pt idx="5">
                  <c:v>364</c:v>
                </c:pt>
                <c:pt idx="6">
                  <c:v>360</c:v>
                </c:pt>
                <c:pt idx="7">
                  <c:v>147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419392"/>
        <c:axId val="159445760"/>
      </c:barChart>
      <c:catAx>
        <c:axId val="159419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59445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9445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594193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809557138690995"/>
          <c:y val="0.91702127659574473"/>
          <c:w val="0.34761954755655544"/>
          <c:h val="7.23404255319148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5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TWELLO</a:t>
            </a:r>
          </a:p>
        </c:rich>
      </c:tx>
      <c:layout>
        <c:manualLayout>
          <c:xMode val="edge"/>
          <c:yMode val="edge"/>
          <c:x val="0.41333473315835523"/>
          <c:y val="4.20168067226890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33385307034641"/>
          <c:y val="2.1008426578256661E-2"/>
          <c:w val="0.83000270183171165"/>
          <c:h val="0.88235475141714692"/>
        </c:manualLayout>
      </c:layout>
      <c:barChart>
        <c:barDir val="bar"/>
        <c:grouping val="clustered"/>
        <c:varyColors val="0"/>
        <c:ser>
          <c:idx val="1"/>
          <c:order val="0"/>
          <c:tx>
            <c:v>vrouwen</c:v>
          </c:tx>
          <c:spPr>
            <a:solidFill>
              <a:srgbClr val="FBDB1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5'!$M$5:$M$24</c:f>
              <c:strCache>
                <c:ptCount val="20"/>
                <c:pt idx="0">
                  <c:v>00 t/m 04</c:v>
                </c:pt>
                <c:pt idx="1">
                  <c:v>05 t/m 09</c:v>
                </c:pt>
                <c:pt idx="2">
                  <c:v>10 t/m 14</c:v>
                </c:pt>
                <c:pt idx="3">
                  <c:v>15 t/m 19</c:v>
                </c:pt>
                <c:pt idx="4">
                  <c:v>20 t/m 24</c:v>
                </c:pt>
                <c:pt idx="5">
                  <c:v>25 t/m 29</c:v>
                </c:pt>
                <c:pt idx="6">
                  <c:v>30 t/m 34</c:v>
                </c:pt>
                <c:pt idx="7">
                  <c:v>35 t/m 39</c:v>
                </c:pt>
                <c:pt idx="8">
                  <c:v>40 t/m 44</c:v>
                </c:pt>
                <c:pt idx="9">
                  <c:v>45 t/m 49</c:v>
                </c:pt>
                <c:pt idx="10">
                  <c:v>50 t/m 54</c:v>
                </c:pt>
                <c:pt idx="11">
                  <c:v>55 t/m 59</c:v>
                </c:pt>
                <c:pt idx="12">
                  <c:v>60 t/m 64</c:v>
                </c:pt>
                <c:pt idx="13">
                  <c:v>65 t/m 69</c:v>
                </c:pt>
                <c:pt idx="14">
                  <c:v>70 t/m 74</c:v>
                </c:pt>
                <c:pt idx="15">
                  <c:v>75 t/m 79</c:v>
                </c:pt>
                <c:pt idx="16">
                  <c:v>80 t/m 84</c:v>
                </c:pt>
                <c:pt idx="17">
                  <c:v>85 t/m 89</c:v>
                </c:pt>
                <c:pt idx="18">
                  <c:v>90 t/m 94</c:v>
                </c:pt>
                <c:pt idx="19">
                  <c:v>95+</c:v>
                </c:pt>
              </c:strCache>
            </c:strRef>
          </c:cat>
          <c:val>
            <c:numRef>
              <c:f>'pag 5'!$R$5:$R$24</c:f>
              <c:numCache>
                <c:formatCode>General</c:formatCode>
                <c:ptCount val="20"/>
                <c:pt idx="0">
                  <c:v>2.3525696692192311</c:v>
                </c:pt>
                <c:pt idx="1">
                  <c:v>2.6446672455988001</c:v>
                </c:pt>
                <c:pt idx="2">
                  <c:v>2.7867687692429146</c:v>
                </c:pt>
                <c:pt idx="3">
                  <c:v>2.3841477855845898</c:v>
                </c:pt>
                <c:pt idx="4">
                  <c:v>2.3762532564932504</c:v>
                </c:pt>
                <c:pt idx="5">
                  <c:v>2.1078392673877002</c:v>
                </c:pt>
                <c:pt idx="6">
                  <c:v>2.3446751401278916</c:v>
                </c:pt>
                <c:pt idx="7">
                  <c:v>2.3446751401278916</c:v>
                </c:pt>
                <c:pt idx="8">
                  <c:v>2.8578195310649717</c:v>
                </c:pt>
                <c:pt idx="9">
                  <c:v>3.4499092129154496</c:v>
                </c:pt>
                <c:pt idx="10">
                  <c:v>4.0341043656745876</c:v>
                </c:pt>
                <c:pt idx="11">
                  <c:v>4.128838714770664</c:v>
                </c:pt>
                <c:pt idx="12">
                  <c:v>4.0814715402226263</c:v>
                </c:pt>
                <c:pt idx="13">
                  <c:v>4.0341043656745876</c:v>
                </c:pt>
                <c:pt idx="14">
                  <c:v>2.9209757637956897</c:v>
                </c:pt>
                <c:pt idx="15">
                  <c:v>2.4236204310412885</c:v>
                </c:pt>
                <c:pt idx="16">
                  <c:v>2.0052103892002839</c:v>
                </c:pt>
                <c:pt idx="17">
                  <c:v>1.4604878818978448</c:v>
                </c:pt>
                <c:pt idx="18">
                  <c:v>0.55261703639377913</c:v>
                </c:pt>
                <c:pt idx="19">
                  <c:v>0.11841793637009553</c:v>
                </c:pt>
              </c:numCache>
            </c:numRef>
          </c:val>
        </c:ser>
        <c:ser>
          <c:idx val="0"/>
          <c:order val="1"/>
          <c:tx>
            <c:v>mannen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FFFFFF" mc:Ignorable="a14" a14:legacySpreadsheetColorIndex="9">
                    <a:gamma/>
                    <a:tint val="95294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5'!$M$5:$M$24</c:f>
              <c:strCache>
                <c:ptCount val="20"/>
                <c:pt idx="0">
                  <c:v>00 t/m 04</c:v>
                </c:pt>
                <c:pt idx="1">
                  <c:v>05 t/m 09</c:v>
                </c:pt>
                <c:pt idx="2">
                  <c:v>10 t/m 14</c:v>
                </c:pt>
                <c:pt idx="3">
                  <c:v>15 t/m 19</c:v>
                </c:pt>
                <c:pt idx="4">
                  <c:v>20 t/m 24</c:v>
                </c:pt>
                <c:pt idx="5">
                  <c:v>25 t/m 29</c:v>
                </c:pt>
                <c:pt idx="6">
                  <c:v>30 t/m 34</c:v>
                </c:pt>
                <c:pt idx="7">
                  <c:v>35 t/m 39</c:v>
                </c:pt>
                <c:pt idx="8">
                  <c:v>40 t/m 44</c:v>
                </c:pt>
                <c:pt idx="9">
                  <c:v>45 t/m 49</c:v>
                </c:pt>
                <c:pt idx="10">
                  <c:v>50 t/m 54</c:v>
                </c:pt>
                <c:pt idx="11">
                  <c:v>55 t/m 59</c:v>
                </c:pt>
                <c:pt idx="12">
                  <c:v>60 t/m 64</c:v>
                </c:pt>
                <c:pt idx="13">
                  <c:v>65 t/m 69</c:v>
                </c:pt>
                <c:pt idx="14">
                  <c:v>70 t/m 74</c:v>
                </c:pt>
                <c:pt idx="15">
                  <c:v>75 t/m 79</c:v>
                </c:pt>
                <c:pt idx="16">
                  <c:v>80 t/m 84</c:v>
                </c:pt>
                <c:pt idx="17">
                  <c:v>85 t/m 89</c:v>
                </c:pt>
                <c:pt idx="18">
                  <c:v>90 t/m 94</c:v>
                </c:pt>
                <c:pt idx="19">
                  <c:v>95+</c:v>
                </c:pt>
              </c:strCache>
            </c:strRef>
          </c:cat>
          <c:val>
            <c:numRef>
              <c:f>'pag 5'!$Q$5:$Q$24</c:f>
              <c:numCache>
                <c:formatCode>General</c:formatCode>
                <c:ptCount val="20"/>
                <c:pt idx="0">
                  <c:v>2.3209915528538723</c:v>
                </c:pt>
                <c:pt idx="1">
                  <c:v>2.5815110128680825</c:v>
                </c:pt>
                <c:pt idx="2">
                  <c:v>2.8420304728822927</c:v>
                </c:pt>
                <c:pt idx="3">
                  <c:v>2.8972921765216704</c:v>
                </c:pt>
                <c:pt idx="4">
                  <c:v>2.5025657219546851</c:v>
                </c:pt>
                <c:pt idx="5">
                  <c:v>2.3209915528538723</c:v>
                </c:pt>
                <c:pt idx="6">
                  <c:v>2.3683587274019104</c:v>
                </c:pt>
                <c:pt idx="7">
                  <c:v>2.3052024946711929</c:v>
                </c:pt>
                <c:pt idx="8">
                  <c:v>2.6367727165074606</c:v>
                </c:pt>
                <c:pt idx="9">
                  <c:v>3.4262256256414303</c:v>
                </c:pt>
                <c:pt idx="10">
                  <c:v>3.6472724401989418</c:v>
                </c:pt>
                <c:pt idx="11">
                  <c:v>3.8130575511170757</c:v>
                </c:pt>
                <c:pt idx="12">
                  <c:v>4.1130496565879842</c:v>
                </c:pt>
                <c:pt idx="13">
                  <c:v>4.1130496565879842</c:v>
                </c:pt>
                <c:pt idx="14">
                  <c:v>2.4788821346806662</c:v>
                </c:pt>
                <c:pt idx="15">
                  <c:v>1.9973158601089442</c:v>
                </c:pt>
                <c:pt idx="16">
                  <c:v>1.5315386437199021</c:v>
                </c:pt>
                <c:pt idx="17">
                  <c:v>0.6157732691244967</c:v>
                </c:pt>
                <c:pt idx="18">
                  <c:v>0.26841398910554981</c:v>
                </c:pt>
                <c:pt idx="19">
                  <c:v>1.5789058182679405E-2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498624"/>
        <c:axId val="161500160"/>
      </c:barChart>
      <c:catAx>
        <c:axId val="161498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615001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61500160"/>
        <c:scaling>
          <c:orientation val="minMax"/>
          <c:max val="6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614986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00244969378829"/>
          <c:y val="4.2016806722689079E-2"/>
          <c:w val="0.20666736657917761"/>
          <c:h val="0.1638659873398178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KLARENBEEK</a:t>
            </a:r>
          </a:p>
        </c:rich>
      </c:tx>
      <c:layout>
        <c:manualLayout>
          <c:xMode val="edge"/>
          <c:yMode val="edge"/>
          <c:x val="0.36666771653543306"/>
          <c:y val="4.20168067226890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74142199836356"/>
          <c:y val="6.015353343989896E-2"/>
          <c:w val="0.85145266841644796"/>
          <c:h val="0.85876620685572203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FBDB1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5'!$AS$5:$AS$24</c:f>
              <c:strCache>
                <c:ptCount val="20"/>
                <c:pt idx="0">
                  <c:v>00 t/m 04</c:v>
                </c:pt>
                <c:pt idx="1">
                  <c:v>05 t/m 09</c:v>
                </c:pt>
                <c:pt idx="2">
                  <c:v>10 t/m 14</c:v>
                </c:pt>
                <c:pt idx="3">
                  <c:v>15 t/m 19</c:v>
                </c:pt>
                <c:pt idx="4">
                  <c:v>20 t/m 24</c:v>
                </c:pt>
                <c:pt idx="5">
                  <c:v>25 t/m 29</c:v>
                </c:pt>
                <c:pt idx="6">
                  <c:v>30 t/m 34</c:v>
                </c:pt>
                <c:pt idx="7">
                  <c:v>35 t/m 39</c:v>
                </c:pt>
                <c:pt idx="8">
                  <c:v>40 t/m 44</c:v>
                </c:pt>
                <c:pt idx="9">
                  <c:v>45 t/m 49</c:v>
                </c:pt>
                <c:pt idx="10">
                  <c:v>50 t/m 54</c:v>
                </c:pt>
                <c:pt idx="11">
                  <c:v>55 t/m 59</c:v>
                </c:pt>
                <c:pt idx="12">
                  <c:v>60 t/m 64</c:v>
                </c:pt>
                <c:pt idx="13">
                  <c:v>65 t/m 69</c:v>
                </c:pt>
                <c:pt idx="14">
                  <c:v>70 t/m 74</c:v>
                </c:pt>
                <c:pt idx="15">
                  <c:v>75 t/m 79</c:v>
                </c:pt>
                <c:pt idx="16">
                  <c:v>80 t/m 84</c:v>
                </c:pt>
                <c:pt idx="17">
                  <c:v>85 t/m 89</c:v>
                </c:pt>
                <c:pt idx="18">
                  <c:v>90 t/m 94</c:v>
                </c:pt>
                <c:pt idx="19">
                  <c:v>95+</c:v>
                </c:pt>
              </c:strCache>
            </c:strRef>
          </c:cat>
          <c:val>
            <c:numRef>
              <c:f>'pag 5'!$AX$5:$AX$24</c:f>
              <c:numCache>
                <c:formatCode>General</c:formatCode>
                <c:ptCount val="20"/>
                <c:pt idx="0">
                  <c:v>2.3594725884802221</c:v>
                </c:pt>
                <c:pt idx="1">
                  <c:v>2.7064538514920198</c:v>
                </c:pt>
                <c:pt idx="2">
                  <c:v>2.7758501040943786</c:v>
                </c:pt>
                <c:pt idx="3">
                  <c:v>3.2616238723108952</c:v>
                </c:pt>
                <c:pt idx="4">
                  <c:v>1.9430950728660652</c:v>
                </c:pt>
                <c:pt idx="5">
                  <c:v>2.7758501040943786</c:v>
                </c:pt>
                <c:pt idx="6">
                  <c:v>1.5267175572519083</c:v>
                </c:pt>
                <c:pt idx="7">
                  <c:v>2.4982650936849411</c:v>
                </c:pt>
                <c:pt idx="8">
                  <c:v>3.1228313671061763</c:v>
                </c:pt>
                <c:pt idx="9">
                  <c:v>3.8861901457321304</c:v>
                </c:pt>
                <c:pt idx="10">
                  <c:v>4.4413601665510063</c:v>
                </c:pt>
                <c:pt idx="11">
                  <c:v>4.6495489243580845</c:v>
                </c:pt>
                <c:pt idx="12">
                  <c:v>3.2616238723108952</c:v>
                </c:pt>
                <c:pt idx="13">
                  <c:v>3.5392088827203327</c:v>
                </c:pt>
                <c:pt idx="14">
                  <c:v>2.0818875780707842</c:v>
                </c:pt>
                <c:pt idx="15">
                  <c:v>1.5267175572519083</c:v>
                </c:pt>
                <c:pt idx="16">
                  <c:v>1.5961138098542678</c:v>
                </c:pt>
                <c:pt idx="17">
                  <c:v>0.90215128383067322</c:v>
                </c:pt>
                <c:pt idx="18">
                  <c:v>0.13879250520471895</c:v>
                </c:pt>
                <c:pt idx="19">
                  <c:v>6.9396252602359473E-2</c:v>
                </c:pt>
              </c:numCache>
            </c:numRef>
          </c:val>
        </c:ser>
        <c:ser>
          <c:idx val="0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5'!$AS$5:$AS$24</c:f>
              <c:strCache>
                <c:ptCount val="20"/>
                <c:pt idx="0">
                  <c:v>00 t/m 04</c:v>
                </c:pt>
                <c:pt idx="1">
                  <c:v>05 t/m 09</c:v>
                </c:pt>
                <c:pt idx="2">
                  <c:v>10 t/m 14</c:v>
                </c:pt>
                <c:pt idx="3">
                  <c:v>15 t/m 19</c:v>
                </c:pt>
                <c:pt idx="4">
                  <c:v>20 t/m 24</c:v>
                </c:pt>
                <c:pt idx="5">
                  <c:v>25 t/m 29</c:v>
                </c:pt>
                <c:pt idx="6">
                  <c:v>30 t/m 34</c:v>
                </c:pt>
                <c:pt idx="7">
                  <c:v>35 t/m 39</c:v>
                </c:pt>
                <c:pt idx="8">
                  <c:v>40 t/m 44</c:v>
                </c:pt>
                <c:pt idx="9">
                  <c:v>45 t/m 49</c:v>
                </c:pt>
                <c:pt idx="10">
                  <c:v>50 t/m 54</c:v>
                </c:pt>
                <c:pt idx="11">
                  <c:v>55 t/m 59</c:v>
                </c:pt>
                <c:pt idx="12">
                  <c:v>60 t/m 64</c:v>
                </c:pt>
                <c:pt idx="13">
                  <c:v>65 t/m 69</c:v>
                </c:pt>
                <c:pt idx="14">
                  <c:v>70 t/m 74</c:v>
                </c:pt>
                <c:pt idx="15">
                  <c:v>75 t/m 79</c:v>
                </c:pt>
                <c:pt idx="16">
                  <c:v>80 t/m 84</c:v>
                </c:pt>
                <c:pt idx="17">
                  <c:v>85 t/m 89</c:v>
                </c:pt>
                <c:pt idx="18">
                  <c:v>90 t/m 94</c:v>
                </c:pt>
                <c:pt idx="19">
                  <c:v>95+</c:v>
                </c:pt>
              </c:strCache>
            </c:strRef>
          </c:cat>
          <c:val>
            <c:numRef>
              <c:f>'pag 5'!$AW$5:$AW$24</c:f>
              <c:numCache>
                <c:formatCode>General</c:formatCode>
                <c:ptCount val="20"/>
                <c:pt idx="0">
                  <c:v>2.3594725884802221</c:v>
                </c:pt>
                <c:pt idx="1">
                  <c:v>2.914642609299098</c:v>
                </c:pt>
                <c:pt idx="2">
                  <c:v>2.9840388619014573</c:v>
                </c:pt>
                <c:pt idx="3">
                  <c:v>4.0249826509368498</c:v>
                </c:pt>
                <c:pt idx="4">
                  <c:v>3.0534351145038165</c:v>
                </c:pt>
                <c:pt idx="5">
                  <c:v>2.6370575988896601</c:v>
                </c:pt>
                <c:pt idx="6">
                  <c:v>1.8043025676613464</c:v>
                </c:pt>
                <c:pt idx="7">
                  <c:v>2.1512838306731434</c:v>
                </c:pt>
                <c:pt idx="8">
                  <c:v>3.1228313671061763</c:v>
                </c:pt>
                <c:pt idx="9">
                  <c:v>3.6086051353226929</c:v>
                </c:pt>
                <c:pt idx="10">
                  <c:v>4.5801526717557248</c:v>
                </c:pt>
                <c:pt idx="11">
                  <c:v>4.5801526717557248</c:v>
                </c:pt>
                <c:pt idx="12">
                  <c:v>3.6780013879250522</c:v>
                </c:pt>
                <c:pt idx="13">
                  <c:v>3.6780013879250522</c:v>
                </c:pt>
                <c:pt idx="14">
                  <c:v>2.6370575988896601</c:v>
                </c:pt>
                <c:pt idx="15">
                  <c:v>1.5267175572519083</c:v>
                </c:pt>
                <c:pt idx="16">
                  <c:v>0.76335877862595414</c:v>
                </c:pt>
                <c:pt idx="17">
                  <c:v>0.76335877862595414</c:v>
                </c:pt>
                <c:pt idx="18">
                  <c:v>6.9396252602359473E-2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581952"/>
        <c:axId val="163583488"/>
      </c:barChart>
      <c:catAx>
        <c:axId val="1635819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635834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6358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635819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VOORST
</a:t>
            </a:r>
          </a:p>
        </c:rich>
      </c:tx>
      <c:layout>
        <c:manualLayout>
          <c:xMode val="edge"/>
          <c:yMode val="edge"/>
          <c:x val="0.41333473315835523"/>
          <c:y val="4.20168067226890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33379991471326"/>
          <c:y val="2.1008446462313021E-2"/>
          <c:w val="0.82666935764764859"/>
          <c:h val="0.84874123707744609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FBDB1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5'!$U$5:$U$24</c:f>
              <c:strCache>
                <c:ptCount val="20"/>
                <c:pt idx="0">
                  <c:v>00 t/m 04</c:v>
                </c:pt>
                <c:pt idx="1">
                  <c:v>05 t/m 09</c:v>
                </c:pt>
                <c:pt idx="2">
                  <c:v>10 t/m 14</c:v>
                </c:pt>
                <c:pt idx="3">
                  <c:v>15 t/m 19</c:v>
                </c:pt>
                <c:pt idx="4">
                  <c:v>20 t/m 24</c:v>
                </c:pt>
                <c:pt idx="5">
                  <c:v>25 t/m 29</c:v>
                </c:pt>
                <c:pt idx="6">
                  <c:v>30 t/m 34</c:v>
                </c:pt>
                <c:pt idx="7">
                  <c:v>35 t/m 39</c:v>
                </c:pt>
                <c:pt idx="8">
                  <c:v>40 t/m 44</c:v>
                </c:pt>
                <c:pt idx="9">
                  <c:v>45 t/m 49</c:v>
                </c:pt>
                <c:pt idx="10">
                  <c:v>50 t/m 54</c:v>
                </c:pt>
                <c:pt idx="11">
                  <c:v>55 t/m 59</c:v>
                </c:pt>
                <c:pt idx="12">
                  <c:v>60 t/m 64</c:v>
                </c:pt>
                <c:pt idx="13">
                  <c:v>65 t/m 69</c:v>
                </c:pt>
                <c:pt idx="14">
                  <c:v>70 t/m 74</c:v>
                </c:pt>
                <c:pt idx="15">
                  <c:v>75 t/m 79</c:v>
                </c:pt>
                <c:pt idx="16">
                  <c:v>80 t/m 84</c:v>
                </c:pt>
                <c:pt idx="17">
                  <c:v>85 t/m 89</c:v>
                </c:pt>
                <c:pt idx="18">
                  <c:v>90 t/m 94</c:v>
                </c:pt>
                <c:pt idx="19">
                  <c:v>95+</c:v>
                </c:pt>
              </c:strCache>
            </c:strRef>
          </c:cat>
          <c:val>
            <c:numRef>
              <c:f>'pag 5'!$Z$5:$Z$24</c:f>
              <c:numCache>
                <c:formatCode>General</c:formatCode>
                <c:ptCount val="20"/>
                <c:pt idx="0">
                  <c:v>2.4154589371980677</c:v>
                </c:pt>
                <c:pt idx="1">
                  <c:v>2.7127461910070605</c:v>
                </c:pt>
                <c:pt idx="2">
                  <c:v>2.4526198439241917</c:v>
                </c:pt>
                <c:pt idx="3">
                  <c:v>3.6789297658862878</c:v>
                </c:pt>
                <c:pt idx="4">
                  <c:v>2.192493496841323</c:v>
                </c:pt>
                <c:pt idx="5">
                  <c:v>1.932367149758454</c:v>
                </c:pt>
                <c:pt idx="6">
                  <c:v>2.0810107766629504</c:v>
                </c:pt>
                <c:pt idx="7">
                  <c:v>2.2668153102935711</c:v>
                </c:pt>
                <c:pt idx="8">
                  <c:v>2.9728725380899292</c:v>
                </c:pt>
                <c:pt idx="9">
                  <c:v>3.7532515793385359</c:v>
                </c:pt>
                <c:pt idx="10">
                  <c:v>4.1248606465997772</c:v>
                </c:pt>
                <c:pt idx="11">
                  <c:v>3.7160906726124119</c:v>
                </c:pt>
                <c:pt idx="12">
                  <c:v>3.2329988851727984</c:v>
                </c:pt>
                <c:pt idx="13">
                  <c:v>3.0843552582683018</c:v>
                </c:pt>
                <c:pt idx="14">
                  <c:v>2.787068004459309</c:v>
                </c:pt>
                <c:pt idx="15">
                  <c:v>1.7837235228539576</c:v>
                </c:pt>
                <c:pt idx="16">
                  <c:v>1.4492753623188406</c:v>
                </c:pt>
                <c:pt idx="17">
                  <c:v>1.1519881085098476</c:v>
                </c:pt>
                <c:pt idx="18">
                  <c:v>0.78037904124860646</c:v>
                </c:pt>
                <c:pt idx="19">
                  <c:v>0.37160906726124115</c:v>
                </c:pt>
              </c:numCache>
            </c:numRef>
          </c:val>
        </c:ser>
        <c:ser>
          <c:idx val="0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5'!$U$5:$U$24</c:f>
              <c:strCache>
                <c:ptCount val="20"/>
                <c:pt idx="0">
                  <c:v>00 t/m 04</c:v>
                </c:pt>
                <c:pt idx="1">
                  <c:v>05 t/m 09</c:v>
                </c:pt>
                <c:pt idx="2">
                  <c:v>10 t/m 14</c:v>
                </c:pt>
                <c:pt idx="3">
                  <c:v>15 t/m 19</c:v>
                </c:pt>
                <c:pt idx="4">
                  <c:v>20 t/m 24</c:v>
                </c:pt>
                <c:pt idx="5">
                  <c:v>25 t/m 29</c:v>
                </c:pt>
                <c:pt idx="6">
                  <c:v>30 t/m 34</c:v>
                </c:pt>
                <c:pt idx="7">
                  <c:v>35 t/m 39</c:v>
                </c:pt>
                <c:pt idx="8">
                  <c:v>40 t/m 44</c:v>
                </c:pt>
                <c:pt idx="9">
                  <c:v>45 t/m 49</c:v>
                </c:pt>
                <c:pt idx="10">
                  <c:v>50 t/m 54</c:v>
                </c:pt>
                <c:pt idx="11">
                  <c:v>55 t/m 59</c:v>
                </c:pt>
                <c:pt idx="12">
                  <c:v>60 t/m 64</c:v>
                </c:pt>
                <c:pt idx="13">
                  <c:v>65 t/m 69</c:v>
                </c:pt>
                <c:pt idx="14">
                  <c:v>70 t/m 74</c:v>
                </c:pt>
                <c:pt idx="15">
                  <c:v>75 t/m 79</c:v>
                </c:pt>
                <c:pt idx="16">
                  <c:v>80 t/m 84</c:v>
                </c:pt>
                <c:pt idx="17">
                  <c:v>85 t/m 89</c:v>
                </c:pt>
                <c:pt idx="18">
                  <c:v>90 t/m 94</c:v>
                </c:pt>
                <c:pt idx="19">
                  <c:v>95+</c:v>
                </c:pt>
              </c:strCache>
            </c:strRef>
          </c:cat>
          <c:val>
            <c:numRef>
              <c:f>'pag 5'!$Y$5:$Y$24</c:f>
              <c:numCache>
                <c:formatCode>General</c:formatCode>
                <c:ptCount val="20"/>
                <c:pt idx="0">
                  <c:v>2.787068004459309</c:v>
                </c:pt>
                <c:pt idx="1">
                  <c:v>2.749907097733185</c:v>
                </c:pt>
                <c:pt idx="2">
                  <c:v>3.9390561129691566</c:v>
                </c:pt>
                <c:pt idx="3">
                  <c:v>5.0167224080267561</c:v>
                </c:pt>
                <c:pt idx="4">
                  <c:v>1.89520624303233</c:v>
                </c:pt>
                <c:pt idx="5">
                  <c:v>1.8580453363062059</c:v>
                </c:pt>
                <c:pt idx="6">
                  <c:v>2.1181716833890749</c:v>
                </c:pt>
                <c:pt idx="7">
                  <c:v>2.4526198439241917</c:v>
                </c:pt>
                <c:pt idx="8">
                  <c:v>2.8613898179115571</c:v>
                </c:pt>
                <c:pt idx="9">
                  <c:v>3.9762170196952806</c:v>
                </c:pt>
                <c:pt idx="10">
                  <c:v>3.9018952062430321</c:v>
                </c:pt>
                <c:pt idx="11">
                  <c:v>3.9018952062430321</c:v>
                </c:pt>
                <c:pt idx="12">
                  <c:v>3.6046079524340393</c:v>
                </c:pt>
                <c:pt idx="13">
                  <c:v>3.1586770717205495</c:v>
                </c:pt>
                <c:pt idx="14">
                  <c:v>2.4154589371980677</c:v>
                </c:pt>
                <c:pt idx="15">
                  <c:v>2.155332590115199</c:v>
                </c:pt>
                <c:pt idx="16">
                  <c:v>1.3006317354143442</c:v>
                </c:pt>
                <c:pt idx="17">
                  <c:v>0.78037904124860646</c:v>
                </c:pt>
                <c:pt idx="18">
                  <c:v>0.18580453363062058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609984"/>
        <c:axId val="163624064"/>
      </c:barChart>
      <c:catAx>
        <c:axId val="163609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636240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63624064"/>
        <c:scaling>
          <c:orientation val="minMax"/>
          <c:max val="6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636099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NIJBROEK</a:t>
            </a:r>
          </a:p>
        </c:rich>
      </c:tx>
      <c:layout>
        <c:manualLayout>
          <c:xMode val="edge"/>
          <c:yMode val="edge"/>
          <c:x val="0.39666806649168856"/>
          <c:y val="4.20168067226890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33379991471326"/>
          <c:y val="2.1008446462313021E-2"/>
          <c:w val="0.82666935764764859"/>
          <c:h val="0.84874123707744609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FBDB1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5'!$BA$5:$BA$24</c:f>
              <c:strCache>
                <c:ptCount val="20"/>
                <c:pt idx="0">
                  <c:v>00 t/m 04</c:v>
                </c:pt>
                <c:pt idx="1">
                  <c:v>05 t/m 09</c:v>
                </c:pt>
                <c:pt idx="2">
                  <c:v>10 t/m 14</c:v>
                </c:pt>
                <c:pt idx="3">
                  <c:v>15 t/m 19</c:v>
                </c:pt>
                <c:pt idx="4">
                  <c:v>20 t/m 24</c:v>
                </c:pt>
                <c:pt idx="5">
                  <c:v>25 t/m 29</c:v>
                </c:pt>
                <c:pt idx="6">
                  <c:v>30 t/m 34</c:v>
                </c:pt>
                <c:pt idx="7">
                  <c:v>35 t/m 39</c:v>
                </c:pt>
                <c:pt idx="8">
                  <c:v>40 t/m 44</c:v>
                </c:pt>
                <c:pt idx="9">
                  <c:v>45 t/m 49</c:v>
                </c:pt>
                <c:pt idx="10">
                  <c:v>50 t/m 54</c:v>
                </c:pt>
                <c:pt idx="11">
                  <c:v>55 t/m 59</c:v>
                </c:pt>
                <c:pt idx="12">
                  <c:v>60 t/m 64</c:v>
                </c:pt>
                <c:pt idx="13">
                  <c:v>65 t/m 69</c:v>
                </c:pt>
                <c:pt idx="14">
                  <c:v>70 t/m 74</c:v>
                </c:pt>
                <c:pt idx="15">
                  <c:v>75 t/m 79</c:v>
                </c:pt>
                <c:pt idx="16">
                  <c:v>80 t/m 84</c:v>
                </c:pt>
                <c:pt idx="17">
                  <c:v>85 t/m 89</c:v>
                </c:pt>
                <c:pt idx="18">
                  <c:v>90 t/m 94</c:v>
                </c:pt>
                <c:pt idx="19">
                  <c:v>95+</c:v>
                </c:pt>
              </c:strCache>
            </c:strRef>
          </c:cat>
          <c:val>
            <c:numRef>
              <c:f>'pag 5'!$BF$5:$BF$24</c:f>
              <c:numCache>
                <c:formatCode>General</c:formatCode>
                <c:ptCount val="20"/>
                <c:pt idx="0">
                  <c:v>2.2566995768688294</c:v>
                </c:pt>
                <c:pt idx="1">
                  <c:v>2.3977433004231314</c:v>
                </c:pt>
                <c:pt idx="2">
                  <c:v>2.6798307475317347</c:v>
                </c:pt>
                <c:pt idx="3">
                  <c:v>4.5133991537376588</c:v>
                </c:pt>
                <c:pt idx="4">
                  <c:v>3.1029619181946404</c:v>
                </c:pt>
                <c:pt idx="5">
                  <c:v>2.8208744710860367</c:v>
                </c:pt>
                <c:pt idx="6">
                  <c:v>2.3977433004231314</c:v>
                </c:pt>
                <c:pt idx="7">
                  <c:v>2.6798307475317347</c:v>
                </c:pt>
                <c:pt idx="8">
                  <c:v>2.5387870239774331</c:v>
                </c:pt>
                <c:pt idx="9">
                  <c:v>3.3850493653032441</c:v>
                </c:pt>
                <c:pt idx="10">
                  <c:v>4.2313117066290546</c:v>
                </c:pt>
                <c:pt idx="11">
                  <c:v>4.5133991537376588</c:v>
                </c:pt>
                <c:pt idx="12">
                  <c:v>3.1029619181946404</c:v>
                </c:pt>
                <c:pt idx="13">
                  <c:v>3.3850493653032441</c:v>
                </c:pt>
                <c:pt idx="14">
                  <c:v>1.9746121297602257</c:v>
                </c:pt>
                <c:pt idx="15">
                  <c:v>0.98730606488011285</c:v>
                </c:pt>
                <c:pt idx="16">
                  <c:v>0.84626234132581102</c:v>
                </c:pt>
                <c:pt idx="17">
                  <c:v>0.70521861777150918</c:v>
                </c:pt>
                <c:pt idx="18">
                  <c:v>0.14104372355430184</c:v>
                </c:pt>
                <c:pt idx="19">
                  <c:v>0</c:v>
                </c:pt>
              </c:numCache>
            </c:numRef>
          </c:val>
        </c:ser>
        <c:ser>
          <c:idx val="0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5'!$BA$5:$BA$24</c:f>
              <c:strCache>
                <c:ptCount val="20"/>
                <c:pt idx="0">
                  <c:v>00 t/m 04</c:v>
                </c:pt>
                <c:pt idx="1">
                  <c:v>05 t/m 09</c:v>
                </c:pt>
                <c:pt idx="2">
                  <c:v>10 t/m 14</c:v>
                </c:pt>
                <c:pt idx="3">
                  <c:v>15 t/m 19</c:v>
                </c:pt>
                <c:pt idx="4">
                  <c:v>20 t/m 24</c:v>
                </c:pt>
                <c:pt idx="5">
                  <c:v>25 t/m 29</c:v>
                </c:pt>
                <c:pt idx="6">
                  <c:v>30 t/m 34</c:v>
                </c:pt>
                <c:pt idx="7">
                  <c:v>35 t/m 39</c:v>
                </c:pt>
                <c:pt idx="8">
                  <c:v>40 t/m 44</c:v>
                </c:pt>
                <c:pt idx="9">
                  <c:v>45 t/m 49</c:v>
                </c:pt>
                <c:pt idx="10">
                  <c:v>50 t/m 54</c:v>
                </c:pt>
                <c:pt idx="11">
                  <c:v>55 t/m 59</c:v>
                </c:pt>
                <c:pt idx="12">
                  <c:v>60 t/m 64</c:v>
                </c:pt>
                <c:pt idx="13">
                  <c:v>65 t/m 69</c:v>
                </c:pt>
                <c:pt idx="14">
                  <c:v>70 t/m 74</c:v>
                </c:pt>
                <c:pt idx="15">
                  <c:v>75 t/m 79</c:v>
                </c:pt>
                <c:pt idx="16">
                  <c:v>80 t/m 84</c:v>
                </c:pt>
                <c:pt idx="17">
                  <c:v>85 t/m 89</c:v>
                </c:pt>
                <c:pt idx="18">
                  <c:v>90 t/m 94</c:v>
                </c:pt>
                <c:pt idx="19">
                  <c:v>95+</c:v>
                </c:pt>
              </c:strCache>
            </c:strRef>
          </c:cat>
          <c:val>
            <c:numRef>
              <c:f>'pag 5'!$BE$5:$BE$24</c:f>
              <c:numCache>
                <c:formatCode>General</c:formatCode>
                <c:ptCount val="20"/>
                <c:pt idx="0">
                  <c:v>4.2313117066290546</c:v>
                </c:pt>
                <c:pt idx="1">
                  <c:v>2.6798307475317347</c:v>
                </c:pt>
                <c:pt idx="2">
                  <c:v>2.5387870239774331</c:v>
                </c:pt>
                <c:pt idx="3">
                  <c:v>3.3850493653032441</c:v>
                </c:pt>
                <c:pt idx="4">
                  <c:v>3.3850493653032441</c:v>
                </c:pt>
                <c:pt idx="5">
                  <c:v>2.5387870239774331</c:v>
                </c:pt>
                <c:pt idx="6">
                  <c:v>2.6798307475317347</c:v>
                </c:pt>
                <c:pt idx="7">
                  <c:v>2.3977433004231314</c:v>
                </c:pt>
                <c:pt idx="8">
                  <c:v>2.2566995768688294</c:v>
                </c:pt>
                <c:pt idx="9">
                  <c:v>2.8208744710860367</c:v>
                </c:pt>
                <c:pt idx="10">
                  <c:v>4.3723554301833572</c:v>
                </c:pt>
                <c:pt idx="11">
                  <c:v>4.5133991537376588</c:v>
                </c:pt>
                <c:pt idx="12">
                  <c:v>5.2186177715091677</c:v>
                </c:pt>
                <c:pt idx="13">
                  <c:v>4.2313117066290546</c:v>
                </c:pt>
                <c:pt idx="14">
                  <c:v>0.98730606488011285</c:v>
                </c:pt>
                <c:pt idx="15">
                  <c:v>1.5514809590973202</c:v>
                </c:pt>
                <c:pt idx="16">
                  <c:v>0.98730606488011285</c:v>
                </c:pt>
                <c:pt idx="17">
                  <c:v>0.42313117066290551</c:v>
                </c:pt>
                <c:pt idx="18">
                  <c:v>0.14104372355430184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213504"/>
        <c:axId val="166215040"/>
      </c:barChart>
      <c:catAx>
        <c:axId val="1662135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662150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66215040"/>
        <c:scaling>
          <c:orientation val="minMax"/>
          <c:max val="6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662135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TERWOLDE</a:t>
            </a:r>
          </a:p>
        </c:rich>
      </c:tx>
      <c:layout>
        <c:manualLayout>
          <c:xMode val="edge"/>
          <c:yMode val="edge"/>
          <c:x val="0.38666806649168856"/>
          <c:y val="4.20168067226890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66714409877638"/>
          <c:y val="2.1008446462313021E-2"/>
          <c:w val="0.82666935764764859"/>
          <c:h val="0.8487412370774460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5'!$AC$5:$AC$24</c:f>
              <c:strCache>
                <c:ptCount val="20"/>
                <c:pt idx="0">
                  <c:v>00 t/m 04</c:v>
                </c:pt>
                <c:pt idx="1">
                  <c:v>05 t/m 09</c:v>
                </c:pt>
                <c:pt idx="2">
                  <c:v>10 t/m 14</c:v>
                </c:pt>
                <c:pt idx="3">
                  <c:v>15 t/m 19</c:v>
                </c:pt>
                <c:pt idx="4">
                  <c:v>20 t/m 24</c:v>
                </c:pt>
                <c:pt idx="5">
                  <c:v>25 t/m 29</c:v>
                </c:pt>
                <c:pt idx="6">
                  <c:v>30 t/m 34</c:v>
                </c:pt>
                <c:pt idx="7">
                  <c:v>35 t/m 39</c:v>
                </c:pt>
                <c:pt idx="8">
                  <c:v>40 t/m 44</c:v>
                </c:pt>
                <c:pt idx="9">
                  <c:v>45 t/m 49</c:v>
                </c:pt>
                <c:pt idx="10">
                  <c:v>50 t/m 54</c:v>
                </c:pt>
                <c:pt idx="11">
                  <c:v>55 t/m 59</c:v>
                </c:pt>
                <c:pt idx="12">
                  <c:v>60 t/m 64</c:v>
                </c:pt>
                <c:pt idx="13">
                  <c:v>65 t/m 69</c:v>
                </c:pt>
                <c:pt idx="14">
                  <c:v>70 t/m 74</c:v>
                </c:pt>
                <c:pt idx="15">
                  <c:v>75 t/m 79</c:v>
                </c:pt>
                <c:pt idx="16">
                  <c:v>80 t/m 84</c:v>
                </c:pt>
                <c:pt idx="17">
                  <c:v>85 t/m 89</c:v>
                </c:pt>
                <c:pt idx="18">
                  <c:v>90 t/m 94</c:v>
                </c:pt>
                <c:pt idx="19">
                  <c:v>95+</c:v>
                </c:pt>
              </c:strCache>
            </c:strRef>
          </c:cat>
          <c:val>
            <c:numRef>
              <c:f>'pag 5'!$AH$5:$AH$24</c:f>
              <c:numCache>
                <c:formatCode>General</c:formatCode>
                <c:ptCount val="20"/>
                <c:pt idx="0">
                  <c:v>3.0989272943980928</c:v>
                </c:pt>
                <c:pt idx="1">
                  <c:v>2.4632499006754074</c:v>
                </c:pt>
                <c:pt idx="2">
                  <c:v>2.8208184346444178</c:v>
                </c:pt>
                <c:pt idx="3">
                  <c:v>3.4962256654747716</c:v>
                </c:pt>
                <c:pt idx="4">
                  <c:v>1.6686531585220501</c:v>
                </c:pt>
                <c:pt idx="5">
                  <c:v>2.5029797377830754</c:v>
                </c:pt>
                <c:pt idx="6">
                  <c:v>2.0659515295987285</c:v>
                </c:pt>
                <c:pt idx="7">
                  <c:v>2.1056813667063965</c:v>
                </c:pt>
                <c:pt idx="8">
                  <c:v>2.7413587604290823</c:v>
                </c:pt>
                <c:pt idx="9">
                  <c:v>4.8867699642431459</c:v>
                </c:pt>
                <c:pt idx="10">
                  <c:v>4.052443384982122</c:v>
                </c:pt>
                <c:pt idx="11">
                  <c:v>4.2908224076281289</c:v>
                </c:pt>
                <c:pt idx="12">
                  <c:v>3.1783869686134287</c:v>
                </c:pt>
                <c:pt idx="13">
                  <c:v>3.6948748510131106</c:v>
                </c:pt>
                <c:pt idx="14">
                  <c:v>2.026221692491061</c:v>
                </c:pt>
                <c:pt idx="15">
                  <c:v>1.5891934843067144</c:v>
                </c:pt>
                <c:pt idx="16">
                  <c:v>1.2713547874453714</c:v>
                </c:pt>
                <c:pt idx="17">
                  <c:v>0.75486690504568932</c:v>
                </c:pt>
                <c:pt idx="18">
                  <c:v>0.15891934843067143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FBDB1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5'!$AC$5:$AC$24</c:f>
              <c:strCache>
                <c:ptCount val="20"/>
                <c:pt idx="0">
                  <c:v>00 t/m 04</c:v>
                </c:pt>
                <c:pt idx="1">
                  <c:v>05 t/m 09</c:v>
                </c:pt>
                <c:pt idx="2">
                  <c:v>10 t/m 14</c:v>
                </c:pt>
                <c:pt idx="3">
                  <c:v>15 t/m 19</c:v>
                </c:pt>
                <c:pt idx="4">
                  <c:v>20 t/m 24</c:v>
                </c:pt>
                <c:pt idx="5">
                  <c:v>25 t/m 29</c:v>
                </c:pt>
                <c:pt idx="6">
                  <c:v>30 t/m 34</c:v>
                </c:pt>
                <c:pt idx="7">
                  <c:v>35 t/m 39</c:v>
                </c:pt>
                <c:pt idx="8">
                  <c:v>40 t/m 44</c:v>
                </c:pt>
                <c:pt idx="9">
                  <c:v>45 t/m 49</c:v>
                </c:pt>
                <c:pt idx="10">
                  <c:v>50 t/m 54</c:v>
                </c:pt>
                <c:pt idx="11">
                  <c:v>55 t/m 59</c:v>
                </c:pt>
                <c:pt idx="12">
                  <c:v>60 t/m 64</c:v>
                </c:pt>
                <c:pt idx="13">
                  <c:v>65 t/m 69</c:v>
                </c:pt>
                <c:pt idx="14">
                  <c:v>70 t/m 74</c:v>
                </c:pt>
                <c:pt idx="15">
                  <c:v>75 t/m 79</c:v>
                </c:pt>
                <c:pt idx="16">
                  <c:v>80 t/m 84</c:v>
                </c:pt>
                <c:pt idx="17">
                  <c:v>85 t/m 89</c:v>
                </c:pt>
                <c:pt idx="18">
                  <c:v>90 t/m 94</c:v>
                </c:pt>
                <c:pt idx="19">
                  <c:v>95+</c:v>
                </c:pt>
              </c:strCache>
            </c:strRef>
          </c:cat>
          <c:val>
            <c:numRef>
              <c:f>'pag 5'!$AG$5:$AG$24</c:f>
              <c:numCache>
                <c:formatCode>General</c:formatCode>
                <c:ptCount val="20"/>
                <c:pt idx="0">
                  <c:v>3.2578466428287642</c:v>
                </c:pt>
                <c:pt idx="1">
                  <c:v>2.7016289233214144</c:v>
                </c:pt>
                <c:pt idx="2">
                  <c:v>3.3373063170441002</c:v>
                </c:pt>
                <c:pt idx="3">
                  <c:v>3.5359555025824392</c:v>
                </c:pt>
                <c:pt idx="4">
                  <c:v>2.026221692491061</c:v>
                </c:pt>
                <c:pt idx="5">
                  <c:v>1.9070321811680571</c:v>
                </c:pt>
                <c:pt idx="6">
                  <c:v>2.185141040921732</c:v>
                </c:pt>
                <c:pt idx="7">
                  <c:v>2.5427095748907429</c:v>
                </c:pt>
                <c:pt idx="8">
                  <c:v>2.9400079459674213</c:v>
                </c:pt>
                <c:pt idx="9">
                  <c:v>4.012713547874454</c:v>
                </c:pt>
                <c:pt idx="10">
                  <c:v>5.1648788239968209</c:v>
                </c:pt>
                <c:pt idx="11">
                  <c:v>3.9729837107667856</c:v>
                </c:pt>
                <c:pt idx="12">
                  <c:v>4.052443384982122</c:v>
                </c:pt>
                <c:pt idx="13">
                  <c:v>3.9332538736591176</c:v>
                </c:pt>
                <c:pt idx="14">
                  <c:v>2.3837902264600714</c:v>
                </c:pt>
                <c:pt idx="15">
                  <c:v>1.7481128327373858</c:v>
                </c:pt>
                <c:pt idx="16">
                  <c:v>0.95351609058402853</c:v>
                </c:pt>
                <c:pt idx="17">
                  <c:v>0.31783869686134286</c:v>
                </c:pt>
                <c:pt idx="18">
                  <c:v>0.15891934843067143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231424"/>
        <c:axId val="166253696"/>
      </c:barChart>
      <c:catAx>
        <c:axId val="1662314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6625369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66253696"/>
        <c:scaling>
          <c:orientation val="minMax"/>
          <c:max val="6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662314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STEENENKAMER</a:t>
            </a:r>
          </a:p>
        </c:rich>
      </c:tx>
      <c:layout>
        <c:manualLayout>
          <c:xMode val="edge"/>
          <c:yMode val="edge"/>
          <c:x val="0.34000104986876645"/>
          <c:y val="4.20168067226890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66714409877638"/>
          <c:y val="2.5210135754775626E-2"/>
          <c:w val="0.82666935764764859"/>
          <c:h val="0.84874123707744609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FBDB1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5'!$BI$5:$BI$24</c:f>
              <c:strCache>
                <c:ptCount val="20"/>
                <c:pt idx="0">
                  <c:v>00 t/m 04</c:v>
                </c:pt>
                <c:pt idx="1">
                  <c:v>05 t/m 09</c:v>
                </c:pt>
                <c:pt idx="2">
                  <c:v>10 t/m 14</c:v>
                </c:pt>
                <c:pt idx="3">
                  <c:v>15 t/m 19</c:v>
                </c:pt>
                <c:pt idx="4">
                  <c:v>20 t/m 24</c:v>
                </c:pt>
                <c:pt idx="5">
                  <c:v>25 t/m 29</c:v>
                </c:pt>
                <c:pt idx="6">
                  <c:v>30 t/m 34</c:v>
                </c:pt>
                <c:pt idx="7">
                  <c:v>35 t/m 39</c:v>
                </c:pt>
                <c:pt idx="8">
                  <c:v>40 t/m 44</c:v>
                </c:pt>
                <c:pt idx="9">
                  <c:v>45 t/m 49</c:v>
                </c:pt>
                <c:pt idx="10">
                  <c:v>50 t/m 54</c:v>
                </c:pt>
                <c:pt idx="11">
                  <c:v>55 t/m 59</c:v>
                </c:pt>
                <c:pt idx="12">
                  <c:v>60 t/m 64</c:v>
                </c:pt>
                <c:pt idx="13">
                  <c:v>65 t/m 69</c:v>
                </c:pt>
                <c:pt idx="14">
                  <c:v>70 t/m 74</c:v>
                </c:pt>
                <c:pt idx="15">
                  <c:v>75 t/m 79</c:v>
                </c:pt>
                <c:pt idx="16">
                  <c:v>80 t/m 84</c:v>
                </c:pt>
                <c:pt idx="17">
                  <c:v>85 t/m 89</c:v>
                </c:pt>
                <c:pt idx="18">
                  <c:v>90 t/m 94</c:v>
                </c:pt>
                <c:pt idx="19">
                  <c:v>95+</c:v>
                </c:pt>
              </c:strCache>
            </c:strRef>
          </c:cat>
          <c:val>
            <c:numRef>
              <c:f>'pag 5'!$BN$5:$BN$24</c:f>
              <c:numCache>
                <c:formatCode>General</c:formatCode>
                <c:ptCount val="20"/>
                <c:pt idx="0">
                  <c:v>1.6778523489932886</c:v>
                </c:pt>
                <c:pt idx="1">
                  <c:v>4.3624161073825505</c:v>
                </c:pt>
                <c:pt idx="2">
                  <c:v>3.0201342281879198</c:v>
                </c:pt>
                <c:pt idx="3">
                  <c:v>3.6912751677852351</c:v>
                </c:pt>
                <c:pt idx="4">
                  <c:v>1.6778523489932886</c:v>
                </c:pt>
                <c:pt idx="5">
                  <c:v>0.33557046979865773</c:v>
                </c:pt>
                <c:pt idx="6">
                  <c:v>2.348993288590604</c:v>
                </c:pt>
                <c:pt idx="7">
                  <c:v>1.6778523489932886</c:v>
                </c:pt>
                <c:pt idx="8">
                  <c:v>2.6845637583892619</c:v>
                </c:pt>
                <c:pt idx="9">
                  <c:v>4.0268456375838921</c:v>
                </c:pt>
                <c:pt idx="10">
                  <c:v>3.6912751677852351</c:v>
                </c:pt>
                <c:pt idx="11">
                  <c:v>5.3691275167785237</c:v>
                </c:pt>
                <c:pt idx="12">
                  <c:v>2.0134228187919461</c:v>
                </c:pt>
                <c:pt idx="13">
                  <c:v>4.0268456375838921</c:v>
                </c:pt>
                <c:pt idx="14">
                  <c:v>4.3624161073825505</c:v>
                </c:pt>
                <c:pt idx="15">
                  <c:v>2.348993288590604</c:v>
                </c:pt>
                <c:pt idx="16">
                  <c:v>2.348993288590604</c:v>
                </c:pt>
                <c:pt idx="17">
                  <c:v>0.67114093959731547</c:v>
                </c:pt>
                <c:pt idx="18">
                  <c:v>0.33557046979865773</c:v>
                </c:pt>
                <c:pt idx="19">
                  <c:v>0</c:v>
                </c:pt>
              </c:numCache>
            </c:numRef>
          </c:val>
        </c:ser>
        <c:ser>
          <c:idx val="0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5'!$BI$5:$BI$24</c:f>
              <c:strCache>
                <c:ptCount val="20"/>
                <c:pt idx="0">
                  <c:v>00 t/m 04</c:v>
                </c:pt>
                <c:pt idx="1">
                  <c:v>05 t/m 09</c:v>
                </c:pt>
                <c:pt idx="2">
                  <c:v>10 t/m 14</c:v>
                </c:pt>
                <c:pt idx="3">
                  <c:v>15 t/m 19</c:v>
                </c:pt>
                <c:pt idx="4">
                  <c:v>20 t/m 24</c:v>
                </c:pt>
                <c:pt idx="5">
                  <c:v>25 t/m 29</c:v>
                </c:pt>
                <c:pt idx="6">
                  <c:v>30 t/m 34</c:v>
                </c:pt>
                <c:pt idx="7">
                  <c:v>35 t/m 39</c:v>
                </c:pt>
                <c:pt idx="8">
                  <c:v>40 t/m 44</c:v>
                </c:pt>
                <c:pt idx="9">
                  <c:v>45 t/m 49</c:v>
                </c:pt>
                <c:pt idx="10">
                  <c:v>50 t/m 54</c:v>
                </c:pt>
                <c:pt idx="11">
                  <c:v>55 t/m 59</c:v>
                </c:pt>
                <c:pt idx="12">
                  <c:v>60 t/m 64</c:v>
                </c:pt>
                <c:pt idx="13">
                  <c:v>65 t/m 69</c:v>
                </c:pt>
                <c:pt idx="14">
                  <c:v>70 t/m 74</c:v>
                </c:pt>
                <c:pt idx="15">
                  <c:v>75 t/m 79</c:v>
                </c:pt>
                <c:pt idx="16">
                  <c:v>80 t/m 84</c:v>
                </c:pt>
                <c:pt idx="17">
                  <c:v>85 t/m 89</c:v>
                </c:pt>
                <c:pt idx="18">
                  <c:v>90 t/m 94</c:v>
                </c:pt>
                <c:pt idx="19">
                  <c:v>95+</c:v>
                </c:pt>
              </c:strCache>
            </c:strRef>
          </c:cat>
          <c:val>
            <c:numRef>
              <c:f>'pag 5'!$BM$5:$BM$24</c:f>
              <c:numCache>
                <c:formatCode>General</c:formatCode>
                <c:ptCount val="20"/>
                <c:pt idx="0">
                  <c:v>1.6778523489932886</c:v>
                </c:pt>
                <c:pt idx="1">
                  <c:v>2.6845637583892619</c:v>
                </c:pt>
                <c:pt idx="2">
                  <c:v>1.6778523489932886</c:v>
                </c:pt>
                <c:pt idx="3">
                  <c:v>2.348993288590604</c:v>
                </c:pt>
                <c:pt idx="4">
                  <c:v>1.6778523489932886</c:v>
                </c:pt>
                <c:pt idx="5">
                  <c:v>1.006711409395973</c:v>
                </c:pt>
                <c:pt idx="6">
                  <c:v>2.348993288590604</c:v>
                </c:pt>
                <c:pt idx="7">
                  <c:v>0.67114093959731547</c:v>
                </c:pt>
                <c:pt idx="8">
                  <c:v>2.0134228187919461</c:v>
                </c:pt>
                <c:pt idx="9">
                  <c:v>5.7046979865771812</c:v>
                </c:pt>
                <c:pt idx="10">
                  <c:v>4.3624161073825505</c:v>
                </c:pt>
                <c:pt idx="11">
                  <c:v>4.0268456375838921</c:v>
                </c:pt>
                <c:pt idx="12">
                  <c:v>4.6979865771812079</c:v>
                </c:pt>
                <c:pt idx="13">
                  <c:v>4.3624161073825505</c:v>
                </c:pt>
                <c:pt idx="14">
                  <c:v>3.6912751677852351</c:v>
                </c:pt>
                <c:pt idx="15">
                  <c:v>3.6912751677852351</c:v>
                </c:pt>
                <c:pt idx="16">
                  <c:v>2.0134228187919461</c:v>
                </c:pt>
                <c:pt idx="17">
                  <c:v>0.67114093959731547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954688"/>
        <c:axId val="165956224"/>
      </c:barChart>
      <c:catAx>
        <c:axId val="1659546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6595622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65956224"/>
        <c:scaling>
          <c:orientation val="minMax"/>
          <c:max val="6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659546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WILP</a:t>
            </a:r>
          </a:p>
        </c:rich>
      </c:tx>
      <c:layout>
        <c:manualLayout>
          <c:xMode val="edge"/>
          <c:yMode val="edge"/>
          <c:x val="0.4433347331583552"/>
          <c:y val="4.20168067226890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33379991471326"/>
          <c:y val="2.1008446462313021E-2"/>
          <c:w val="0.82666935764764859"/>
          <c:h val="0.84874123707744609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FBDB1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5'!$AK$5:$AK$24</c:f>
              <c:strCache>
                <c:ptCount val="20"/>
                <c:pt idx="0">
                  <c:v>00 t/m 04</c:v>
                </c:pt>
                <c:pt idx="1">
                  <c:v>05 t/m 09</c:v>
                </c:pt>
                <c:pt idx="2">
                  <c:v>10 t/m 14</c:v>
                </c:pt>
                <c:pt idx="3">
                  <c:v>15 t/m 19</c:v>
                </c:pt>
                <c:pt idx="4">
                  <c:v>20 t/m 24</c:v>
                </c:pt>
                <c:pt idx="5">
                  <c:v>25 t/m 29</c:v>
                </c:pt>
                <c:pt idx="6">
                  <c:v>30 t/m 34</c:v>
                </c:pt>
                <c:pt idx="7">
                  <c:v>35 t/m 39</c:v>
                </c:pt>
                <c:pt idx="8">
                  <c:v>40 t/m 44</c:v>
                </c:pt>
                <c:pt idx="9">
                  <c:v>45 t/m 49</c:v>
                </c:pt>
                <c:pt idx="10">
                  <c:v>50 t/m 54</c:v>
                </c:pt>
                <c:pt idx="11">
                  <c:v>55 t/m 59</c:v>
                </c:pt>
                <c:pt idx="12">
                  <c:v>60 t/m 64</c:v>
                </c:pt>
                <c:pt idx="13">
                  <c:v>65 t/m 69</c:v>
                </c:pt>
                <c:pt idx="14">
                  <c:v>70 t/m 74</c:v>
                </c:pt>
                <c:pt idx="15">
                  <c:v>75 t/m 79</c:v>
                </c:pt>
                <c:pt idx="16">
                  <c:v>80 t/m 84</c:v>
                </c:pt>
                <c:pt idx="17">
                  <c:v>85 t/m 89</c:v>
                </c:pt>
                <c:pt idx="18">
                  <c:v>90 t/m 94</c:v>
                </c:pt>
                <c:pt idx="19">
                  <c:v>95+</c:v>
                </c:pt>
              </c:strCache>
            </c:strRef>
          </c:cat>
          <c:val>
            <c:numRef>
              <c:f>'pag 5'!$AP$5:$AP$24</c:f>
              <c:numCache>
                <c:formatCode>General</c:formatCode>
                <c:ptCount val="20"/>
                <c:pt idx="0">
                  <c:v>2.2252191503708696</c:v>
                </c:pt>
                <c:pt idx="1">
                  <c:v>1.9217801753202968</c:v>
                </c:pt>
                <c:pt idx="2">
                  <c:v>3.0006743088334455</c:v>
                </c:pt>
                <c:pt idx="3">
                  <c:v>3.7086985839514495</c:v>
                </c:pt>
                <c:pt idx="4">
                  <c:v>2.7983816587997303</c:v>
                </c:pt>
                <c:pt idx="5">
                  <c:v>1.4497639919082939</c:v>
                </c:pt>
                <c:pt idx="6">
                  <c:v>1.9892110586648686</c:v>
                </c:pt>
                <c:pt idx="7">
                  <c:v>2.4275118004045853</c:v>
                </c:pt>
                <c:pt idx="8">
                  <c:v>3.0343897505057318</c:v>
                </c:pt>
                <c:pt idx="9">
                  <c:v>4.1807147673634528</c:v>
                </c:pt>
                <c:pt idx="10">
                  <c:v>4.7875927174645989</c:v>
                </c:pt>
                <c:pt idx="11">
                  <c:v>4.4167228590694538</c:v>
                </c:pt>
                <c:pt idx="12">
                  <c:v>2.8658125421443024</c:v>
                </c:pt>
                <c:pt idx="13">
                  <c:v>2.8320971004720161</c:v>
                </c:pt>
                <c:pt idx="14">
                  <c:v>2.0903573836817264</c:v>
                </c:pt>
                <c:pt idx="15">
                  <c:v>1.7532029669588671</c:v>
                </c:pt>
                <c:pt idx="16">
                  <c:v>1.0451786918408632</c:v>
                </c:pt>
                <c:pt idx="17">
                  <c:v>0.70802427511800403</c:v>
                </c:pt>
                <c:pt idx="18">
                  <c:v>0.10114632501685772</c:v>
                </c:pt>
                <c:pt idx="19">
                  <c:v>3.3715441672285906E-2</c:v>
                </c:pt>
              </c:numCache>
            </c:numRef>
          </c:val>
        </c:ser>
        <c:ser>
          <c:idx val="0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5'!$AK$5:$AK$24</c:f>
              <c:strCache>
                <c:ptCount val="20"/>
                <c:pt idx="0">
                  <c:v>00 t/m 04</c:v>
                </c:pt>
                <c:pt idx="1">
                  <c:v>05 t/m 09</c:v>
                </c:pt>
                <c:pt idx="2">
                  <c:v>10 t/m 14</c:v>
                </c:pt>
                <c:pt idx="3">
                  <c:v>15 t/m 19</c:v>
                </c:pt>
                <c:pt idx="4">
                  <c:v>20 t/m 24</c:v>
                </c:pt>
                <c:pt idx="5">
                  <c:v>25 t/m 29</c:v>
                </c:pt>
                <c:pt idx="6">
                  <c:v>30 t/m 34</c:v>
                </c:pt>
                <c:pt idx="7">
                  <c:v>35 t/m 39</c:v>
                </c:pt>
                <c:pt idx="8">
                  <c:v>40 t/m 44</c:v>
                </c:pt>
                <c:pt idx="9">
                  <c:v>45 t/m 49</c:v>
                </c:pt>
                <c:pt idx="10">
                  <c:v>50 t/m 54</c:v>
                </c:pt>
                <c:pt idx="11">
                  <c:v>55 t/m 59</c:v>
                </c:pt>
                <c:pt idx="12">
                  <c:v>60 t/m 64</c:v>
                </c:pt>
                <c:pt idx="13">
                  <c:v>65 t/m 69</c:v>
                </c:pt>
                <c:pt idx="14">
                  <c:v>70 t/m 74</c:v>
                </c:pt>
                <c:pt idx="15">
                  <c:v>75 t/m 79</c:v>
                </c:pt>
                <c:pt idx="16">
                  <c:v>80 t/m 84</c:v>
                </c:pt>
                <c:pt idx="17">
                  <c:v>85 t/m 89</c:v>
                </c:pt>
                <c:pt idx="18">
                  <c:v>90 t/m 94</c:v>
                </c:pt>
                <c:pt idx="19">
                  <c:v>95+</c:v>
                </c:pt>
              </c:strCache>
            </c:strRef>
          </c:cat>
          <c:val>
            <c:numRef>
              <c:f>'pag 5'!$AO$5:$AO$24</c:f>
              <c:numCache>
                <c:formatCode>General</c:formatCode>
                <c:ptCount val="20"/>
                <c:pt idx="0">
                  <c:v>2.0566419420094402</c:v>
                </c:pt>
                <c:pt idx="1">
                  <c:v>2.2589345920431558</c:v>
                </c:pt>
                <c:pt idx="2">
                  <c:v>3.7086985839514495</c:v>
                </c:pt>
                <c:pt idx="3">
                  <c:v>3.0681051921780176</c:v>
                </c:pt>
                <c:pt idx="4">
                  <c:v>3.1018206338503034</c:v>
                </c:pt>
                <c:pt idx="5">
                  <c:v>2.8995279838165877</c:v>
                </c:pt>
                <c:pt idx="6">
                  <c:v>1.8543492919757247</c:v>
                </c:pt>
                <c:pt idx="7">
                  <c:v>1.9554956169925826</c:v>
                </c:pt>
                <c:pt idx="8">
                  <c:v>3.169251517194875</c:v>
                </c:pt>
                <c:pt idx="9">
                  <c:v>4.7875927174645989</c:v>
                </c:pt>
                <c:pt idx="10">
                  <c:v>4.7538772757923127</c:v>
                </c:pt>
                <c:pt idx="11">
                  <c:v>5.3270397842211734</c:v>
                </c:pt>
                <c:pt idx="12">
                  <c:v>4.2481456507080235</c:v>
                </c:pt>
                <c:pt idx="13">
                  <c:v>3.4389750505731627</c:v>
                </c:pt>
                <c:pt idx="14">
                  <c:v>2.5960890087660147</c:v>
                </c:pt>
                <c:pt idx="15">
                  <c:v>1.6183412002697235</c:v>
                </c:pt>
                <c:pt idx="16">
                  <c:v>1.3486176668914363</c:v>
                </c:pt>
                <c:pt idx="17">
                  <c:v>0.37086985839514497</c:v>
                </c:pt>
                <c:pt idx="18">
                  <c:v>6.7430883344571813E-2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073856"/>
        <c:axId val="166075392"/>
      </c:barChart>
      <c:catAx>
        <c:axId val="1660738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660753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660753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660738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0.59055118110236227" l="0.78740157480314965" r="0.39370078740157483" t="0.59055118110236227" header="0.51181102362204722" footer="0.51181102362204722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</xdr:row>
      <xdr:rowOff>76200</xdr:rowOff>
    </xdr:from>
    <xdr:to>
      <xdr:col>9</xdr:col>
      <xdr:colOff>476250</xdr:colOff>
      <xdr:row>45</xdr:row>
      <xdr:rowOff>0</xdr:rowOff>
    </xdr:to>
    <xdr:graphicFrame macro="">
      <xdr:nvGraphicFramePr>
        <xdr:cNvPr id="3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21</xdr:row>
      <xdr:rowOff>19050</xdr:rowOff>
    </xdr:from>
    <xdr:to>
      <xdr:col>10</xdr:col>
      <xdr:colOff>523875</xdr:colOff>
      <xdr:row>44</xdr:row>
      <xdr:rowOff>114300</xdr:rowOff>
    </xdr:to>
    <xdr:graphicFrame macro="">
      <xdr:nvGraphicFramePr>
        <xdr:cNvPr id="3" name="Grafie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2</xdr:row>
      <xdr:rowOff>66675</xdr:rowOff>
    </xdr:from>
    <xdr:to>
      <xdr:col>4</xdr:col>
      <xdr:colOff>847724</xdr:colOff>
      <xdr:row>16</xdr:row>
      <xdr:rowOff>66675</xdr:rowOff>
    </xdr:to>
    <xdr:graphicFrame macro="">
      <xdr:nvGraphicFramePr>
        <xdr:cNvPr id="10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847725</xdr:colOff>
      <xdr:row>2</xdr:row>
      <xdr:rowOff>9525</xdr:rowOff>
    </xdr:from>
    <xdr:to>
      <xdr:col>10</xdr:col>
      <xdr:colOff>847725</xdr:colOff>
      <xdr:row>16</xdr:row>
      <xdr:rowOff>9525</xdr:rowOff>
    </xdr:to>
    <xdr:graphicFrame macro="">
      <xdr:nvGraphicFramePr>
        <xdr:cNvPr id="11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66674</xdr:colOff>
      <xdr:row>16</xdr:row>
      <xdr:rowOff>0</xdr:rowOff>
    </xdr:from>
    <xdr:to>
      <xdr:col>4</xdr:col>
      <xdr:colOff>838199</xdr:colOff>
      <xdr:row>30</xdr:row>
      <xdr:rowOff>0</xdr:rowOff>
    </xdr:to>
    <xdr:graphicFrame macro="">
      <xdr:nvGraphicFramePr>
        <xdr:cNvPr id="12" name="Grafie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828675</xdr:colOff>
      <xdr:row>16</xdr:row>
      <xdr:rowOff>9525</xdr:rowOff>
    </xdr:from>
    <xdr:to>
      <xdr:col>11</xdr:col>
      <xdr:colOff>0</xdr:colOff>
      <xdr:row>30</xdr:row>
      <xdr:rowOff>9525</xdr:rowOff>
    </xdr:to>
    <xdr:graphicFrame macro="">
      <xdr:nvGraphicFramePr>
        <xdr:cNvPr id="13" name="Grafie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30</xdr:row>
      <xdr:rowOff>0</xdr:rowOff>
    </xdr:from>
    <xdr:to>
      <xdr:col>4</xdr:col>
      <xdr:colOff>847725</xdr:colOff>
      <xdr:row>44</xdr:row>
      <xdr:rowOff>0</xdr:rowOff>
    </xdr:to>
    <xdr:graphicFrame macro="">
      <xdr:nvGraphicFramePr>
        <xdr:cNvPr id="14" name="Grafiek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838200</xdr:colOff>
      <xdr:row>30</xdr:row>
      <xdr:rowOff>28575</xdr:rowOff>
    </xdr:from>
    <xdr:to>
      <xdr:col>11</xdr:col>
      <xdr:colOff>0</xdr:colOff>
      <xdr:row>44</xdr:row>
      <xdr:rowOff>28575</xdr:rowOff>
    </xdr:to>
    <xdr:graphicFrame macro="">
      <xdr:nvGraphicFramePr>
        <xdr:cNvPr id="15" name="Grafiek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66674</xdr:colOff>
      <xdr:row>44</xdr:row>
      <xdr:rowOff>0</xdr:rowOff>
    </xdr:from>
    <xdr:to>
      <xdr:col>4</xdr:col>
      <xdr:colOff>857249</xdr:colOff>
      <xdr:row>58</xdr:row>
      <xdr:rowOff>0</xdr:rowOff>
    </xdr:to>
    <xdr:graphicFrame macro="">
      <xdr:nvGraphicFramePr>
        <xdr:cNvPr id="16" name="Grafiek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828675</xdr:colOff>
      <xdr:row>43</xdr:row>
      <xdr:rowOff>171450</xdr:rowOff>
    </xdr:from>
    <xdr:to>
      <xdr:col>11</xdr:col>
      <xdr:colOff>0</xdr:colOff>
      <xdr:row>57</xdr:row>
      <xdr:rowOff>171450</xdr:rowOff>
    </xdr:to>
    <xdr:graphicFrame macro="">
      <xdr:nvGraphicFramePr>
        <xdr:cNvPr id="17" name="Grafiek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39</xdr:row>
      <xdr:rowOff>28575</xdr:rowOff>
    </xdr:from>
    <xdr:to>
      <xdr:col>12</xdr:col>
      <xdr:colOff>104775</xdr:colOff>
      <xdr:row>58</xdr:row>
      <xdr:rowOff>28575</xdr:rowOff>
    </xdr:to>
    <xdr:graphicFrame macro="">
      <xdr:nvGraphicFramePr>
        <xdr:cNvPr id="2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104776</xdr:rowOff>
    </xdr:from>
    <xdr:to>
      <xdr:col>8</xdr:col>
      <xdr:colOff>304800</xdr:colOff>
      <xdr:row>52</xdr:row>
      <xdr:rowOff>161925</xdr:rowOff>
    </xdr:to>
    <xdr:graphicFrame macro="">
      <xdr:nvGraphicFramePr>
        <xdr:cNvPr id="3" name="Grafiek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0.50429</cdr:x>
      <cdr:y>0.5133</cdr:y>
    </cdr:from>
    <cdr:to>
      <cdr:x>0.50774</cdr:x>
      <cdr:y>0.54718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04278" y="2371250"/>
          <a:ext cx="18531" cy="156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nl-NL"/>
        </a:p>
      </cdr:txBody>
    </cdr:sp>
  </cdr:relSizeAnchor>
  <cdr:relSizeAnchor xmlns:cdr="http://schemas.openxmlformats.org/drawingml/2006/chartDrawing">
    <cdr:from>
      <cdr:x>0.49533</cdr:x>
      <cdr:y>0.49633</cdr:y>
    </cdr:from>
    <cdr:to>
      <cdr:x>0.5167</cdr:x>
      <cdr:y>0.56415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64160" y="2300748"/>
          <a:ext cx="114771" cy="3139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l-NL" sz="1625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56372</xdr:colOff>
      <xdr:row>51</xdr:row>
      <xdr:rowOff>94085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8572" cy="9323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activeCell="L32" sqref="L32"/>
    </sheetView>
  </sheetViews>
  <sheetFormatPr defaultRowHeight="14.25" x14ac:dyDescent="0.2"/>
  <cols>
    <col min="6" max="6" width="12.875" customWidth="1"/>
  </cols>
  <sheetData>
    <row r="1" spans="1:7" ht="15" x14ac:dyDescent="0.2">
      <c r="A1" s="49" t="s">
        <v>1</v>
      </c>
      <c r="B1" s="49"/>
      <c r="C1" s="49"/>
      <c r="D1" s="49"/>
      <c r="E1" s="49"/>
      <c r="F1" s="49"/>
      <c r="G1" s="49"/>
    </row>
    <row r="2" spans="1:7" ht="15" x14ac:dyDescent="0.2">
      <c r="A2" s="49" t="s">
        <v>2</v>
      </c>
      <c r="B2" s="49"/>
      <c r="C2" s="49"/>
      <c r="D2" s="49"/>
      <c r="E2" s="49"/>
      <c r="F2" s="49"/>
      <c r="G2" s="50" t="s">
        <v>215</v>
      </c>
    </row>
    <row r="3" spans="1:7" ht="15" x14ac:dyDescent="0.2">
      <c r="A3" s="9"/>
      <c r="B3" s="9"/>
      <c r="C3" s="9"/>
      <c r="D3" s="9"/>
      <c r="E3" s="9"/>
      <c r="F3" s="9"/>
      <c r="G3" s="9"/>
    </row>
    <row r="4" spans="1:7" ht="15" x14ac:dyDescent="0.2">
      <c r="A4" s="9" t="s">
        <v>3</v>
      </c>
      <c r="B4" s="9"/>
      <c r="C4" s="9"/>
      <c r="D4" s="9"/>
      <c r="E4" s="9"/>
      <c r="F4" s="9"/>
      <c r="G4" s="9">
        <v>2</v>
      </c>
    </row>
    <row r="5" spans="1:7" ht="15" x14ac:dyDescent="0.2">
      <c r="A5" s="9" t="s">
        <v>192</v>
      </c>
      <c r="B5" s="9"/>
      <c r="C5" s="9"/>
      <c r="D5" s="9"/>
      <c r="E5" s="9"/>
      <c r="F5" s="9"/>
      <c r="G5" s="9" t="s">
        <v>0</v>
      </c>
    </row>
    <row r="6" spans="1:7" ht="15" x14ac:dyDescent="0.2">
      <c r="A6" s="9"/>
      <c r="B6" s="9"/>
      <c r="C6" s="9"/>
      <c r="D6" s="9"/>
      <c r="E6" s="9"/>
      <c r="F6" s="9"/>
      <c r="G6" s="9"/>
    </row>
    <row r="7" spans="1:7" ht="15" x14ac:dyDescent="0.2">
      <c r="A7" s="9" t="s">
        <v>4</v>
      </c>
      <c r="B7" s="9"/>
      <c r="C7" s="9"/>
      <c r="D7" s="9"/>
      <c r="E7" s="9"/>
      <c r="F7" s="9"/>
      <c r="G7" s="9">
        <v>3</v>
      </c>
    </row>
    <row r="8" spans="1:7" ht="15" x14ac:dyDescent="0.2">
      <c r="A8" s="9" t="s">
        <v>216</v>
      </c>
      <c r="B8" s="9"/>
      <c r="C8" s="9"/>
      <c r="D8" s="9"/>
      <c r="E8" s="9"/>
      <c r="F8" s="9"/>
      <c r="G8" s="9"/>
    </row>
    <row r="9" spans="1:7" ht="15" x14ac:dyDescent="0.2">
      <c r="A9" s="9"/>
      <c r="B9" s="9"/>
      <c r="C9" s="9"/>
      <c r="D9" s="9"/>
      <c r="E9" s="9"/>
      <c r="F9" s="9"/>
      <c r="G9" s="9"/>
    </row>
    <row r="10" spans="1:7" ht="15" x14ac:dyDescent="0.2">
      <c r="A10" s="9" t="s">
        <v>5</v>
      </c>
      <c r="B10" s="9"/>
      <c r="C10" s="9"/>
      <c r="D10" s="9"/>
      <c r="E10" s="9"/>
      <c r="F10" s="9"/>
      <c r="G10" s="9">
        <v>4</v>
      </c>
    </row>
    <row r="11" spans="1:7" ht="15" x14ac:dyDescent="0.2">
      <c r="A11" s="9" t="s">
        <v>217</v>
      </c>
      <c r="B11" s="9"/>
      <c r="C11" s="9"/>
      <c r="D11" s="9"/>
      <c r="E11" s="9"/>
      <c r="F11" s="9"/>
      <c r="G11" s="9"/>
    </row>
    <row r="12" spans="1:7" ht="15" x14ac:dyDescent="0.2">
      <c r="A12" s="9" t="s">
        <v>6</v>
      </c>
      <c r="B12" s="9"/>
      <c r="C12" s="9"/>
      <c r="D12" s="9"/>
      <c r="E12" s="9"/>
      <c r="F12" s="9"/>
      <c r="G12" s="9"/>
    </row>
    <row r="13" spans="1:7" ht="15" x14ac:dyDescent="0.2">
      <c r="A13" s="9" t="s">
        <v>218</v>
      </c>
      <c r="B13" s="9"/>
      <c r="C13" s="9"/>
      <c r="D13" s="9"/>
      <c r="E13" s="9"/>
      <c r="F13" s="9"/>
      <c r="G13" s="9"/>
    </row>
    <row r="14" spans="1:7" ht="15" x14ac:dyDescent="0.2">
      <c r="A14" s="9"/>
      <c r="B14" s="9"/>
      <c r="C14" s="9"/>
      <c r="D14" s="9"/>
      <c r="E14" s="9"/>
      <c r="F14" s="9"/>
      <c r="G14" s="9"/>
    </row>
    <row r="15" spans="1:7" ht="15" x14ac:dyDescent="0.2">
      <c r="A15" s="9" t="s">
        <v>7</v>
      </c>
      <c r="B15" s="9"/>
      <c r="C15" s="9"/>
      <c r="D15" s="9"/>
      <c r="E15" s="9"/>
      <c r="F15" s="9"/>
      <c r="G15" s="9">
        <v>5</v>
      </c>
    </row>
    <row r="16" spans="1:7" ht="15" x14ac:dyDescent="0.2">
      <c r="A16" s="9" t="s">
        <v>219</v>
      </c>
      <c r="B16" s="9"/>
      <c r="C16" s="9"/>
      <c r="D16" s="9"/>
      <c r="E16" s="9"/>
      <c r="F16" s="9"/>
      <c r="G16" s="9"/>
    </row>
    <row r="17" spans="1:7" ht="15" x14ac:dyDescent="0.2">
      <c r="A17" s="9"/>
      <c r="B17" s="9"/>
      <c r="C17" s="9"/>
      <c r="D17" s="9"/>
      <c r="E17" s="9"/>
      <c r="F17" s="9"/>
      <c r="G17" s="9"/>
    </row>
    <row r="18" spans="1:7" ht="15" x14ac:dyDescent="0.2">
      <c r="A18" s="9" t="s">
        <v>8</v>
      </c>
      <c r="B18" s="9"/>
      <c r="C18" s="9"/>
      <c r="D18" s="9"/>
      <c r="E18" s="9"/>
      <c r="F18" s="9"/>
      <c r="G18" s="9">
        <v>6</v>
      </c>
    </row>
    <row r="19" spans="1:7" ht="15" x14ac:dyDescent="0.2">
      <c r="A19" s="9" t="s">
        <v>221</v>
      </c>
      <c r="B19" s="9"/>
      <c r="C19" s="9"/>
      <c r="D19" s="9"/>
      <c r="E19" s="9"/>
      <c r="F19" s="9"/>
      <c r="G19" s="9"/>
    </row>
    <row r="20" spans="1:7" ht="15" x14ac:dyDescent="0.2">
      <c r="A20" s="9" t="s">
        <v>9</v>
      </c>
      <c r="B20" s="9"/>
      <c r="C20" s="9"/>
      <c r="D20" s="9"/>
      <c r="E20" s="9"/>
      <c r="F20" s="9"/>
      <c r="G20" s="9"/>
    </row>
    <row r="21" spans="1:7" ht="15" x14ac:dyDescent="0.2">
      <c r="A21" s="9"/>
      <c r="B21" s="9"/>
      <c r="C21" s="9"/>
      <c r="D21" s="9"/>
      <c r="E21" s="9"/>
      <c r="F21" s="9"/>
      <c r="G21" s="9"/>
    </row>
    <row r="22" spans="1:7" ht="15" x14ac:dyDescent="0.2">
      <c r="A22" s="9" t="s">
        <v>222</v>
      </c>
      <c r="B22" s="9"/>
      <c r="C22" s="9"/>
      <c r="D22" s="9"/>
      <c r="E22" s="9"/>
      <c r="F22" s="9"/>
      <c r="G22" s="9">
        <v>7</v>
      </c>
    </row>
    <row r="23" spans="1:7" ht="15" x14ac:dyDescent="0.2">
      <c r="A23" s="9" t="s">
        <v>10</v>
      </c>
      <c r="B23" s="9"/>
      <c r="C23" s="9"/>
      <c r="D23" s="9"/>
      <c r="E23" s="9"/>
      <c r="F23" s="9"/>
      <c r="G23" s="9"/>
    </row>
    <row r="24" spans="1:7" ht="15" x14ac:dyDescent="0.2">
      <c r="A24" s="9"/>
      <c r="B24" s="9"/>
      <c r="C24" s="9"/>
      <c r="D24" s="9"/>
      <c r="E24" s="9"/>
      <c r="F24" s="9"/>
      <c r="G24" s="9"/>
    </row>
    <row r="25" spans="1:7" ht="15" x14ac:dyDescent="0.2">
      <c r="A25" s="9" t="s">
        <v>11</v>
      </c>
      <c r="B25" s="9"/>
      <c r="C25" s="9"/>
      <c r="D25" s="9"/>
      <c r="E25" s="9"/>
      <c r="F25" s="9"/>
      <c r="G25" s="9">
        <v>8</v>
      </c>
    </row>
    <row r="26" spans="1:7" ht="15" x14ac:dyDescent="0.2">
      <c r="A26" s="9" t="s">
        <v>220</v>
      </c>
      <c r="B26" s="9"/>
      <c r="C26" s="9"/>
      <c r="D26" s="9"/>
      <c r="E26" s="9"/>
      <c r="F26" s="9"/>
      <c r="G26" s="9"/>
    </row>
    <row r="27" spans="1:7" ht="15" x14ac:dyDescent="0.2">
      <c r="A27" s="9"/>
      <c r="B27" s="9"/>
      <c r="C27" s="9"/>
      <c r="D27" s="9"/>
      <c r="E27" s="9"/>
      <c r="F27" s="9"/>
      <c r="G27" s="9"/>
    </row>
    <row r="28" spans="1:7" ht="15" x14ac:dyDescent="0.2">
      <c r="A28" s="9" t="s">
        <v>12</v>
      </c>
      <c r="B28" s="9"/>
      <c r="C28" s="9"/>
      <c r="D28" s="9"/>
      <c r="E28" s="9"/>
      <c r="F28" s="9"/>
      <c r="G28" s="9">
        <v>9</v>
      </c>
    </row>
    <row r="29" spans="1:7" ht="15" x14ac:dyDescent="0.2">
      <c r="A29" s="9" t="s">
        <v>223</v>
      </c>
      <c r="B29" s="9"/>
      <c r="C29" s="9"/>
      <c r="D29" s="9"/>
      <c r="E29" s="9"/>
      <c r="F29" s="9"/>
      <c r="G29" s="9"/>
    </row>
    <row r="30" spans="1:7" ht="15" x14ac:dyDescent="0.2">
      <c r="A30" s="9"/>
      <c r="B30" s="9"/>
      <c r="C30" s="9"/>
      <c r="D30" s="9"/>
      <c r="E30" s="9"/>
      <c r="F30" s="9"/>
      <c r="G30" s="9"/>
    </row>
    <row r="31" spans="1:7" ht="15" x14ac:dyDescent="0.2">
      <c r="A31" s="9" t="s">
        <v>13</v>
      </c>
      <c r="B31" s="9"/>
      <c r="C31" s="9"/>
      <c r="D31" s="9"/>
      <c r="E31" s="9"/>
      <c r="F31" s="9"/>
      <c r="G31" s="9">
        <v>10</v>
      </c>
    </row>
    <row r="32" spans="1:7" ht="15" x14ac:dyDescent="0.2">
      <c r="A32" s="9"/>
      <c r="B32" s="9"/>
      <c r="C32" s="9"/>
      <c r="D32" s="9"/>
      <c r="E32" s="9"/>
      <c r="F32" s="9"/>
      <c r="G32" s="9"/>
    </row>
    <row r="33" spans="1:7" ht="15" x14ac:dyDescent="0.2">
      <c r="A33" s="9" t="s">
        <v>225</v>
      </c>
      <c r="B33" s="9"/>
      <c r="C33" s="9"/>
      <c r="D33" s="9"/>
      <c r="E33" s="9"/>
      <c r="F33" s="9"/>
      <c r="G33" s="9">
        <v>11</v>
      </c>
    </row>
    <row r="34" spans="1:7" ht="15" x14ac:dyDescent="0.2">
      <c r="A34" s="9"/>
      <c r="B34" s="9"/>
      <c r="C34" s="9"/>
      <c r="D34" s="9"/>
      <c r="E34" s="9"/>
      <c r="F34" s="9"/>
      <c r="G34" s="9"/>
    </row>
    <row r="35" spans="1:7" ht="15" x14ac:dyDescent="0.2">
      <c r="A35" s="9" t="s">
        <v>224</v>
      </c>
      <c r="B35" s="9"/>
      <c r="C35" s="9"/>
      <c r="D35" s="9"/>
      <c r="E35" s="9"/>
      <c r="F35" s="9"/>
      <c r="G35" s="9">
        <v>12</v>
      </c>
    </row>
    <row r="36" spans="1:7" ht="15" x14ac:dyDescent="0.2">
      <c r="A36" s="9" t="s">
        <v>0</v>
      </c>
      <c r="B36" s="9"/>
      <c r="C36" s="9"/>
      <c r="D36" s="9"/>
      <c r="E36" s="9"/>
      <c r="F36" s="9"/>
      <c r="G36" s="9"/>
    </row>
    <row r="37" spans="1:7" ht="15" x14ac:dyDescent="0.2">
      <c r="A37" s="9"/>
      <c r="B37" s="9"/>
      <c r="C37" s="9"/>
      <c r="D37" s="9"/>
      <c r="E37" s="9"/>
      <c r="F37" s="9"/>
      <c r="G37" s="9" t="s">
        <v>0</v>
      </c>
    </row>
    <row r="38" spans="1:7" ht="15" x14ac:dyDescent="0.2">
      <c r="A38" s="9"/>
      <c r="B38" s="9"/>
      <c r="C38" s="9"/>
      <c r="D38" s="9"/>
      <c r="E38" s="9"/>
      <c r="F38" s="9"/>
      <c r="G38" s="9"/>
    </row>
    <row r="51" spans="8:8" x14ac:dyDescent="0.2">
      <c r="H51">
        <v>1</v>
      </c>
    </row>
  </sheetData>
  <pageMargins left="1.1023622047244095" right="0.31496062992125984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I54"/>
  <sheetViews>
    <sheetView topLeftCell="A14" workbookViewId="0">
      <selection activeCell="I54" sqref="I54"/>
    </sheetView>
  </sheetViews>
  <sheetFormatPr defaultRowHeight="14.25" x14ac:dyDescent="0.2"/>
  <sheetData>
    <row r="54" spans="9:9" x14ac:dyDescent="0.2">
      <c r="I54">
        <v>10</v>
      </c>
    </row>
  </sheetData>
  <pageMargins left="1.1023622047244095" right="0.31496062992125984" top="0.74803149606299213" bottom="0.74803149606299213" header="0.31496062992125984" footer="0.31496062992125984"/>
  <pageSetup paperSize="0" scale="88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5"/>
  <sheetViews>
    <sheetView topLeftCell="A11" workbookViewId="0">
      <selection activeCell="K53" sqref="K53"/>
    </sheetView>
  </sheetViews>
  <sheetFormatPr defaultRowHeight="14.25" x14ac:dyDescent="0.2"/>
  <cols>
    <col min="1" max="1" width="30.375" style="31" customWidth="1"/>
    <col min="2" max="2" width="7.125" style="30" bestFit="1" customWidth="1"/>
    <col min="3" max="4" width="9" style="28"/>
    <col min="5" max="5" width="2.75" style="28" customWidth="1"/>
    <col min="6" max="254" width="9" style="28"/>
    <col min="255" max="255" width="30.375" style="28" customWidth="1"/>
    <col min="256" max="256" width="7.125" style="28" bestFit="1" customWidth="1"/>
    <col min="257" max="257" width="18.125" style="28" customWidth="1"/>
    <col min="258" max="258" width="6.5" style="28" customWidth="1"/>
    <col min="259" max="510" width="9" style="28"/>
    <col min="511" max="511" width="30.375" style="28" customWidth="1"/>
    <col min="512" max="512" width="7.125" style="28" bestFit="1" customWidth="1"/>
    <col min="513" max="513" width="18.125" style="28" customWidth="1"/>
    <col min="514" max="514" width="6.5" style="28" customWidth="1"/>
    <col min="515" max="766" width="9" style="28"/>
    <col min="767" max="767" width="30.375" style="28" customWidth="1"/>
    <col min="768" max="768" width="7.125" style="28" bestFit="1" customWidth="1"/>
    <col min="769" max="769" width="18.125" style="28" customWidth="1"/>
    <col min="770" max="770" width="6.5" style="28" customWidth="1"/>
    <col min="771" max="1022" width="9" style="28"/>
    <col min="1023" max="1023" width="30.375" style="28" customWidth="1"/>
    <col min="1024" max="1024" width="7.125" style="28" bestFit="1" customWidth="1"/>
    <col min="1025" max="1025" width="18.125" style="28" customWidth="1"/>
    <col min="1026" max="1026" width="6.5" style="28" customWidth="1"/>
    <col min="1027" max="1278" width="9" style="28"/>
    <col min="1279" max="1279" width="30.375" style="28" customWidth="1"/>
    <col min="1280" max="1280" width="7.125" style="28" bestFit="1" customWidth="1"/>
    <col min="1281" max="1281" width="18.125" style="28" customWidth="1"/>
    <col min="1282" max="1282" width="6.5" style="28" customWidth="1"/>
    <col min="1283" max="1534" width="9" style="28"/>
    <col min="1535" max="1535" width="30.375" style="28" customWidth="1"/>
    <col min="1536" max="1536" width="7.125" style="28" bestFit="1" customWidth="1"/>
    <col min="1537" max="1537" width="18.125" style="28" customWidth="1"/>
    <col min="1538" max="1538" width="6.5" style="28" customWidth="1"/>
    <col min="1539" max="1790" width="9" style="28"/>
    <col min="1791" max="1791" width="30.375" style="28" customWidth="1"/>
    <col min="1792" max="1792" width="7.125" style="28" bestFit="1" customWidth="1"/>
    <col min="1793" max="1793" width="18.125" style="28" customWidth="1"/>
    <col min="1794" max="1794" width="6.5" style="28" customWidth="1"/>
    <col min="1795" max="2046" width="9" style="28"/>
    <col min="2047" max="2047" width="30.375" style="28" customWidth="1"/>
    <col min="2048" max="2048" width="7.125" style="28" bestFit="1" customWidth="1"/>
    <col min="2049" max="2049" width="18.125" style="28" customWidth="1"/>
    <col min="2050" max="2050" width="6.5" style="28" customWidth="1"/>
    <col min="2051" max="2302" width="9" style="28"/>
    <col min="2303" max="2303" width="30.375" style="28" customWidth="1"/>
    <col min="2304" max="2304" width="7.125" style="28" bestFit="1" customWidth="1"/>
    <col min="2305" max="2305" width="18.125" style="28" customWidth="1"/>
    <col min="2306" max="2306" width="6.5" style="28" customWidth="1"/>
    <col min="2307" max="2558" width="9" style="28"/>
    <col min="2559" max="2559" width="30.375" style="28" customWidth="1"/>
    <col min="2560" max="2560" width="7.125" style="28" bestFit="1" customWidth="1"/>
    <col min="2561" max="2561" width="18.125" style="28" customWidth="1"/>
    <col min="2562" max="2562" width="6.5" style="28" customWidth="1"/>
    <col min="2563" max="2814" width="9" style="28"/>
    <col min="2815" max="2815" width="30.375" style="28" customWidth="1"/>
    <col min="2816" max="2816" width="7.125" style="28" bestFit="1" customWidth="1"/>
    <col min="2817" max="2817" width="18.125" style="28" customWidth="1"/>
    <col min="2818" max="2818" width="6.5" style="28" customWidth="1"/>
    <col min="2819" max="3070" width="9" style="28"/>
    <col min="3071" max="3071" width="30.375" style="28" customWidth="1"/>
    <col min="3072" max="3072" width="7.125" style="28" bestFit="1" customWidth="1"/>
    <col min="3073" max="3073" width="18.125" style="28" customWidth="1"/>
    <col min="3074" max="3074" width="6.5" style="28" customWidth="1"/>
    <col min="3075" max="3326" width="9" style="28"/>
    <col min="3327" max="3327" width="30.375" style="28" customWidth="1"/>
    <col min="3328" max="3328" width="7.125" style="28" bestFit="1" customWidth="1"/>
    <col min="3329" max="3329" width="18.125" style="28" customWidth="1"/>
    <col min="3330" max="3330" width="6.5" style="28" customWidth="1"/>
    <col min="3331" max="3582" width="9" style="28"/>
    <col min="3583" max="3583" width="30.375" style="28" customWidth="1"/>
    <col min="3584" max="3584" width="7.125" style="28" bestFit="1" customWidth="1"/>
    <col min="3585" max="3585" width="18.125" style="28" customWidth="1"/>
    <col min="3586" max="3586" width="6.5" style="28" customWidth="1"/>
    <col min="3587" max="3838" width="9" style="28"/>
    <col min="3839" max="3839" width="30.375" style="28" customWidth="1"/>
    <col min="3840" max="3840" width="7.125" style="28" bestFit="1" customWidth="1"/>
    <col min="3841" max="3841" width="18.125" style="28" customWidth="1"/>
    <col min="3842" max="3842" width="6.5" style="28" customWidth="1"/>
    <col min="3843" max="4094" width="9" style="28"/>
    <col min="4095" max="4095" width="30.375" style="28" customWidth="1"/>
    <col min="4096" max="4096" width="7.125" style="28" bestFit="1" customWidth="1"/>
    <col min="4097" max="4097" width="18.125" style="28" customWidth="1"/>
    <col min="4098" max="4098" width="6.5" style="28" customWidth="1"/>
    <col min="4099" max="4350" width="9" style="28"/>
    <col min="4351" max="4351" width="30.375" style="28" customWidth="1"/>
    <col min="4352" max="4352" width="7.125" style="28" bestFit="1" customWidth="1"/>
    <col min="4353" max="4353" width="18.125" style="28" customWidth="1"/>
    <col min="4354" max="4354" width="6.5" style="28" customWidth="1"/>
    <col min="4355" max="4606" width="9" style="28"/>
    <col min="4607" max="4607" width="30.375" style="28" customWidth="1"/>
    <col min="4608" max="4608" width="7.125" style="28" bestFit="1" customWidth="1"/>
    <col min="4609" max="4609" width="18.125" style="28" customWidth="1"/>
    <col min="4610" max="4610" width="6.5" style="28" customWidth="1"/>
    <col min="4611" max="4862" width="9" style="28"/>
    <col min="4863" max="4863" width="30.375" style="28" customWidth="1"/>
    <col min="4864" max="4864" width="7.125" style="28" bestFit="1" customWidth="1"/>
    <col min="4865" max="4865" width="18.125" style="28" customWidth="1"/>
    <col min="4866" max="4866" width="6.5" style="28" customWidth="1"/>
    <col min="4867" max="5118" width="9" style="28"/>
    <col min="5119" max="5119" width="30.375" style="28" customWidth="1"/>
    <col min="5120" max="5120" width="7.125" style="28" bestFit="1" customWidth="1"/>
    <col min="5121" max="5121" width="18.125" style="28" customWidth="1"/>
    <col min="5122" max="5122" width="6.5" style="28" customWidth="1"/>
    <col min="5123" max="5374" width="9" style="28"/>
    <col min="5375" max="5375" width="30.375" style="28" customWidth="1"/>
    <col min="5376" max="5376" width="7.125" style="28" bestFit="1" customWidth="1"/>
    <col min="5377" max="5377" width="18.125" style="28" customWidth="1"/>
    <col min="5378" max="5378" width="6.5" style="28" customWidth="1"/>
    <col min="5379" max="5630" width="9" style="28"/>
    <col min="5631" max="5631" width="30.375" style="28" customWidth="1"/>
    <col min="5632" max="5632" width="7.125" style="28" bestFit="1" customWidth="1"/>
    <col min="5633" max="5633" width="18.125" style="28" customWidth="1"/>
    <col min="5634" max="5634" width="6.5" style="28" customWidth="1"/>
    <col min="5635" max="5886" width="9" style="28"/>
    <col min="5887" max="5887" width="30.375" style="28" customWidth="1"/>
    <col min="5888" max="5888" width="7.125" style="28" bestFit="1" customWidth="1"/>
    <col min="5889" max="5889" width="18.125" style="28" customWidth="1"/>
    <col min="5890" max="5890" width="6.5" style="28" customWidth="1"/>
    <col min="5891" max="6142" width="9" style="28"/>
    <col min="6143" max="6143" width="30.375" style="28" customWidth="1"/>
    <col min="6144" max="6144" width="7.125" style="28" bestFit="1" customWidth="1"/>
    <col min="6145" max="6145" width="18.125" style="28" customWidth="1"/>
    <col min="6146" max="6146" width="6.5" style="28" customWidth="1"/>
    <col min="6147" max="6398" width="9" style="28"/>
    <col min="6399" max="6399" width="30.375" style="28" customWidth="1"/>
    <col min="6400" max="6400" width="7.125" style="28" bestFit="1" customWidth="1"/>
    <col min="6401" max="6401" width="18.125" style="28" customWidth="1"/>
    <col min="6402" max="6402" width="6.5" style="28" customWidth="1"/>
    <col min="6403" max="6654" width="9" style="28"/>
    <col min="6655" max="6655" width="30.375" style="28" customWidth="1"/>
    <col min="6656" max="6656" width="7.125" style="28" bestFit="1" customWidth="1"/>
    <col min="6657" max="6657" width="18.125" style="28" customWidth="1"/>
    <col min="6658" max="6658" width="6.5" style="28" customWidth="1"/>
    <col min="6659" max="6910" width="9" style="28"/>
    <col min="6911" max="6911" width="30.375" style="28" customWidth="1"/>
    <col min="6912" max="6912" width="7.125" style="28" bestFit="1" customWidth="1"/>
    <col min="6913" max="6913" width="18.125" style="28" customWidth="1"/>
    <col min="6914" max="6914" width="6.5" style="28" customWidth="1"/>
    <col min="6915" max="7166" width="9" style="28"/>
    <col min="7167" max="7167" width="30.375" style="28" customWidth="1"/>
    <col min="7168" max="7168" width="7.125" style="28" bestFit="1" customWidth="1"/>
    <col min="7169" max="7169" width="18.125" style="28" customWidth="1"/>
    <col min="7170" max="7170" width="6.5" style="28" customWidth="1"/>
    <col min="7171" max="7422" width="9" style="28"/>
    <col min="7423" max="7423" width="30.375" style="28" customWidth="1"/>
    <col min="7424" max="7424" width="7.125" style="28" bestFit="1" customWidth="1"/>
    <col min="7425" max="7425" width="18.125" style="28" customWidth="1"/>
    <col min="7426" max="7426" width="6.5" style="28" customWidth="1"/>
    <col min="7427" max="7678" width="9" style="28"/>
    <col min="7679" max="7679" width="30.375" style="28" customWidth="1"/>
    <col min="7680" max="7680" width="7.125" style="28" bestFit="1" customWidth="1"/>
    <col min="7681" max="7681" width="18.125" style="28" customWidth="1"/>
    <col min="7682" max="7682" width="6.5" style="28" customWidth="1"/>
    <col min="7683" max="7934" width="9" style="28"/>
    <col min="7935" max="7935" width="30.375" style="28" customWidth="1"/>
    <col min="7936" max="7936" width="7.125" style="28" bestFit="1" customWidth="1"/>
    <col min="7937" max="7937" width="18.125" style="28" customWidth="1"/>
    <col min="7938" max="7938" width="6.5" style="28" customWidth="1"/>
    <col min="7939" max="8190" width="9" style="28"/>
    <col min="8191" max="8191" width="30.375" style="28" customWidth="1"/>
    <col min="8192" max="8192" width="7.125" style="28" bestFit="1" customWidth="1"/>
    <col min="8193" max="8193" width="18.125" style="28" customWidth="1"/>
    <col min="8194" max="8194" width="6.5" style="28" customWidth="1"/>
    <col min="8195" max="8446" width="9" style="28"/>
    <col min="8447" max="8447" width="30.375" style="28" customWidth="1"/>
    <col min="8448" max="8448" width="7.125" style="28" bestFit="1" customWidth="1"/>
    <col min="8449" max="8449" width="18.125" style="28" customWidth="1"/>
    <col min="8450" max="8450" width="6.5" style="28" customWidth="1"/>
    <col min="8451" max="8702" width="9" style="28"/>
    <col min="8703" max="8703" width="30.375" style="28" customWidth="1"/>
    <col min="8704" max="8704" width="7.125" style="28" bestFit="1" customWidth="1"/>
    <col min="8705" max="8705" width="18.125" style="28" customWidth="1"/>
    <col min="8706" max="8706" width="6.5" style="28" customWidth="1"/>
    <col min="8707" max="8958" width="9" style="28"/>
    <col min="8959" max="8959" width="30.375" style="28" customWidth="1"/>
    <col min="8960" max="8960" width="7.125" style="28" bestFit="1" customWidth="1"/>
    <col min="8961" max="8961" width="18.125" style="28" customWidth="1"/>
    <col min="8962" max="8962" width="6.5" style="28" customWidth="1"/>
    <col min="8963" max="9214" width="9" style="28"/>
    <col min="9215" max="9215" width="30.375" style="28" customWidth="1"/>
    <col min="9216" max="9216" width="7.125" style="28" bestFit="1" customWidth="1"/>
    <col min="9217" max="9217" width="18.125" style="28" customWidth="1"/>
    <col min="9218" max="9218" width="6.5" style="28" customWidth="1"/>
    <col min="9219" max="9470" width="9" style="28"/>
    <col min="9471" max="9471" width="30.375" style="28" customWidth="1"/>
    <col min="9472" max="9472" width="7.125" style="28" bestFit="1" customWidth="1"/>
    <col min="9473" max="9473" width="18.125" style="28" customWidth="1"/>
    <col min="9474" max="9474" width="6.5" style="28" customWidth="1"/>
    <col min="9475" max="9726" width="9" style="28"/>
    <col min="9727" max="9727" width="30.375" style="28" customWidth="1"/>
    <col min="9728" max="9728" width="7.125" style="28" bestFit="1" customWidth="1"/>
    <col min="9729" max="9729" width="18.125" style="28" customWidth="1"/>
    <col min="9730" max="9730" width="6.5" style="28" customWidth="1"/>
    <col min="9731" max="9982" width="9" style="28"/>
    <col min="9983" max="9983" width="30.375" style="28" customWidth="1"/>
    <col min="9984" max="9984" width="7.125" style="28" bestFit="1" customWidth="1"/>
    <col min="9985" max="9985" width="18.125" style="28" customWidth="1"/>
    <col min="9986" max="9986" width="6.5" style="28" customWidth="1"/>
    <col min="9987" max="10238" width="9" style="28"/>
    <col min="10239" max="10239" width="30.375" style="28" customWidth="1"/>
    <col min="10240" max="10240" width="7.125" style="28" bestFit="1" customWidth="1"/>
    <col min="10241" max="10241" width="18.125" style="28" customWidth="1"/>
    <col min="10242" max="10242" width="6.5" style="28" customWidth="1"/>
    <col min="10243" max="10494" width="9" style="28"/>
    <col min="10495" max="10495" width="30.375" style="28" customWidth="1"/>
    <col min="10496" max="10496" width="7.125" style="28" bestFit="1" customWidth="1"/>
    <col min="10497" max="10497" width="18.125" style="28" customWidth="1"/>
    <col min="10498" max="10498" width="6.5" style="28" customWidth="1"/>
    <col min="10499" max="10750" width="9" style="28"/>
    <col min="10751" max="10751" width="30.375" style="28" customWidth="1"/>
    <col min="10752" max="10752" width="7.125" style="28" bestFit="1" customWidth="1"/>
    <col min="10753" max="10753" width="18.125" style="28" customWidth="1"/>
    <col min="10754" max="10754" width="6.5" style="28" customWidth="1"/>
    <col min="10755" max="11006" width="9" style="28"/>
    <col min="11007" max="11007" width="30.375" style="28" customWidth="1"/>
    <col min="11008" max="11008" width="7.125" style="28" bestFit="1" customWidth="1"/>
    <col min="11009" max="11009" width="18.125" style="28" customWidth="1"/>
    <col min="11010" max="11010" width="6.5" style="28" customWidth="1"/>
    <col min="11011" max="11262" width="9" style="28"/>
    <col min="11263" max="11263" width="30.375" style="28" customWidth="1"/>
    <col min="11264" max="11264" width="7.125" style="28" bestFit="1" customWidth="1"/>
    <col min="11265" max="11265" width="18.125" style="28" customWidth="1"/>
    <col min="11266" max="11266" width="6.5" style="28" customWidth="1"/>
    <col min="11267" max="11518" width="9" style="28"/>
    <col min="11519" max="11519" width="30.375" style="28" customWidth="1"/>
    <col min="11520" max="11520" width="7.125" style="28" bestFit="1" customWidth="1"/>
    <col min="11521" max="11521" width="18.125" style="28" customWidth="1"/>
    <col min="11522" max="11522" width="6.5" style="28" customWidth="1"/>
    <col min="11523" max="11774" width="9" style="28"/>
    <col min="11775" max="11775" width="30.375" style="28" customWidth="1"/>
    <col min="11776" max="11776" width="7.125" style="28" bestFit="1" customWidth="1"/>
    <col min="11777" max="11777" width="18.125" style="28" customWidth="1"/>
    <col min="11778" max="11778" width="6.5" style="28" customWidth="1"/>
    <col min="11779" max="12030" width="9" style="28"/>
    <col min="12031" max="12031" width="30.375" style="28" customWidth="1"/>
    <col min="12032" max="12032" width="7.125" style="28" bestFit="1" customWidth="1"/>
    <col min="12033" max="12033" width="18.125" style="28" customWidth="1"/>
    <col min="12034" max="12034" width="6.5" style="28" customWidth="1"/>
    <col min="12035" max="12286" width="9" style="28"/>
    <col min="12287" max="12287" width="30.375" style="28" customWidth="1"/>
    <col min="12288" max="12288" width="7.125" style="28" bestFit="1" customWidth="1"/>
    <col min="12289" max="12289" width="18.125" style="28" customWidth="1"/>
    <col min="12290" max="12290" width="6.5" style="28" customWidth="1"/>
    <col min="12291" max="12542" width="9" style="28"/>
    <col min="12543" max="12543" width="30.375" style="28" customWidth="1"/>
    <col min="12544" max="12544" width="7.125" style="28" bestFit="1" customWidth="1"/>
    <col min="12545" max="12545" width="18.125" style="28" customWidth="1"/>
    <col min="12546" max="12546" width="6.5" style="28" customWidth="1"/>
    <col min="12547" max="12798" width="9" style="28"/>
    <col min="12799" max="12799" width="30.375" style="28" customWidth="1"/>
    <col min="12800" max="12800" width="7.125" style="28" bestFit="1" customWidth="1"/>
    <col min="12801" max="12801" width="18.125" style="28" customWidth="1"/>
    <col min="12802" max="12802" width="6.5" style="28" customWidth="1"/>
    <col min="12803" max="13054" width="9" style="28"/>
    <col min="13055" max="13055" width="30.375" style="28" customWidth="1"/>
    <col min="13056" max="13056" width="7.125" style="28" bestFit="1" customWidth="1"/>
    <col min="13057" max="13057" width="18.125" style="28" customWidth="1"/>
    <col min="13058" max="13058" width="6.5" style="28" customWidth="1"/>
    <col min="13059" max="13310" width="9" style="28"/>
    <col min="13311" max="13311" width="30.375" style="28" customWidth="1"/>
    <col min="13312" max="13312" width="7.125" style="28" bestFit="1" customWidth="1"/>
    <col min="13313" max="13313" width="18.125" style="28" customWidth="1"/>
    <col min="13314" max="13314" width="6.5" style="28" customWidth="1"/>
    <col min="13315" max="13566" width="9" style="28"/>
    <col min="13567" max="13567" width="30.375" style="28" customWidth="1"/>
    <col min="13568" max="13568" width="7.125" style="28" bestFit="1" customWidth="1"/>
    <col min="13569" max="13569" width="18.125" style="28" customWidth="1"/>
    <col min="13570" max="13570" width="6.5" style="28" customWidth="1"/>
    <col min="13571" max="13822" width="9" style="28"/>
    <col min="13823" max="13823" width="30.375" style="28" customWidth="1"/>
    <col min="13824" max="13824" width="7.125" style="28" bestFit="1" customWidth="1"/>
    <col min="13825" max="13825" width="18.125" style="28" customWidth="1"/>
    <col min="13826" max="13826" width="6.5" style="28" customWidth="1"/>
    <col min="13827" max="14078" width="9" style="28"/>
    <col min="14079" max="14079" width="30.375" style="28" customWidth="1"/>
    <col min="14080" max="14080" width="7.125" style="28" bestFit="1" customWidth="1"/>
    <col min="14081" max="14081" width="18.125" style="28" customWidth="1"/>
    <col min="14082" max="14082" width="6.5" style="28" customWidth="1"/>
    <col min="14083" max="14334" width="9" style="28"/>
    <col min="14335" max="14335" width="30.375" style="28" customWidth="1"/>
    <col min="14336" max="14336" width="7.125" style="28" bestFit="1" customWidth="1"/>
    <col min="14337" max="14337" width="18.125" style="28" customWidth="1"/>
    <col min="14338" max="14338" width="6.5" style="28" customWidth="1"/>
    <col min="14339" max="14590" width="9" style="28"/>
    <col min="14591" max="14591" width="30.375" style="28" customWidth="1"/>
    <col min="14592" max="14592" width="7.125" style="28" bestFit="1" customWidth="1"/>
    <col min="14593" max="14593" width="18.125" style="28" customWidth="1"/>
    <col min="14594" max="14594" width="6.5" style="28" customWidth="1"/>
    <col min="14595" max="14846" width="9" style="28"/>
    <col min="14847" max="14847" width="30.375" style="28" customWidth="1"/>
    <col min="14848" max="14848" width="7.125" style="28" bestFit="1" customWidth="1"/>
    <col min="14849" max="14849" width="18.125" style="28" customWidth="1"/>
    <col min="14850" max="14850" width="6.5" style="28" customWidth="1"/>
    <col min="14851" max="15102" width="9" style="28"/>
    <col min="15103" max="15103" width="30.375" style="28" customWidth="1"/>
    <col min="15104" max="15104" width="7.125" style="28" bestFit="1" customWidth="1"/>
    <col min="15105" max="15105" width="18.125" style="28" customWidth="1"/>
    <col min="15106" max="15106" width="6.5" style="28" customWidth="1"/>
    <col min="15107" max="15358" width="9" style="28"/>
    <col min="15359" max="15359" width="30.375" style="28" customWidth="1"/>
    <col min="15360" max="15360" width="7.125" style="28" bestFit="1" customWidth="1"/>
    <col min="15361" max="15361" width="18.125" style="28" customWidth="1"/>
    <col min="15362" max="15362" width="6.5" style="28" customWidth="1"/>
    <col min="15363" max="15614" width="9" style="28"/>
    <col min="15615" max="15615" width="30.375" style="28" customWidth="1"/>
    <col min="15616" max="15616" width="7.125" style="28" bestFit="1" customWidth="1"/>
    <col min="15617" max="15617" width="18.125" style="28" customWidth="1"/>
    <col min="15618" max="15618" width="6.5" style="28" customWidth="1"/>
    <col min="15619" max="15870" width="9" style="28"/>
    <col min="15871" max="15871" width="30.375" style="28" customWidth="1"/>
    <col min="15872" max="15872" width="7.125" style="28" bestFit="1" customWidth="1"/>
    <col min="15873" max="15873" width="18.125" style="28" customWidth="1"/>
    <col min="15874" max="15874" width="6.5" style="28" customWidth="1"/>
    <col min="15875" max="16126" width="9" style="28"/>
    <col min="16127" max="16127" width="30.375" style="28" customWidth="1"/>
    <col min="16128" max="16128" width="7.125" style="28" bestFit="1" customWidth="1"/>
    <col min="16129" max="16129" width="18.125" style="28" customWidth="1"/>
    <col min="16130" max="16130" width="6.5" style="28" customWidth="1"/>
    <col min="16131" max="16384" width="9" style="28"/>
  </cols>
  <sheetData>
    <row r="1" spans="1:11" x14ac:dyDescent="0.2">
      <c r="A1" s="68" t="s">
        <v>200</v>
      </c>
      <c r="B1" s="69"/>
      <c r="C1" s="70"/>
      <c r="D1" s="70"/>
      <c r="E1" s="70"/>
    </row>
    <row r="2" spans="1:11" x14ac:dyDescent="0.2">
      <c r="A2" s="68" t="s">
        <v>201</v>
      </c>
      <c r="B2" s="69"/>
      <c r="C2" s="70"/>
      <c r="D2" s="70"/>
      <c r="E2" s="70"/>
    </row>
    <row r="3" spans="1:11" x14ac:dyDescent="0.2">
      <c r="A3" s="68" t="s">
        <v>204</v>
      </c>
      <c r="B3" s="69"/>
      <c r="C3" s="70"/>
      <c r="D3" s="70"/>
      <c r="E3" s="70"/>
    </row>
    <row r="4" spans="1:11" x14ac:dyDescent="0.2">
      <c r="A4" s="68" t="s">
        <v>205</v>
      </c>
      <c r="B4" s="69"/>
      <c r="C4" s="70"/>
      <c r="D4" s="70"/>
      <c r="E4" s="70"/>
    </row>
    <row r="5" spans="1:11" s="63" customFormat="1" x14ac:dyDescent="0.2">
      <c r="A5" s="61"/>
      <c r="B5" s="62"/>
    </row>
    <row r="6" spans="1:11" ht="12.75" customHeight="1" x14ac:dyDescent="0.2">
      <c r="A6" s="64" t="s">
        <v>142</v>
      </c>
      <c r="B6" s="65" t="s">
        <v>143</v>
      </c>
    </row>
    <row r="7" spans="1:11" ht="12.75" customHeight="1" x14ac:dyDescent="0.2">
      <c r="A7" s="66"/>
      <c r="B7" s="67"/>
    </row>
    <row r="8" spans="1:11" x14ac:dyDescent="0.2">
      <c r="A8" s="47" t="s">
        <v>144</v>
      </c>
      <c r="B8" s="60">
        <v>37</v>
      </c>
    </row>
    <row r="9" spans="1:11" x14ac:dyDescent="0.2">
      <c r="A9" s="47" t="s">
        <v>146</v>
      </c>
      <c r="B9" s="29">
        <v>3</v>
      </c>
    </row>
    <row r="10" spans="1:11" x14ac:dyDescent="0.2">
      <c r="A10" s="47" t="s">
        <v>148</v>
      </c>
      <c r="B10" s="29">
        <v>1</v>
      </c>
    </row>
    <row r="11" spans="1:11" x14ac:dyDescent="0.2">
      <c r="A11" s="47" t="s">
        <v>150</v>
      </c>
      <c r="B11" s="29">
        <v>1</v>
      </c>
      <c r="E11" s="30"/>
      <c r="F11" s="30"/>
      <c r="G11" s="30"/>
      <c r="H11" s="30"/>
      <c r="I11" s="30"/>
      <c r="J11" s="30"/>
      <c r="K11" s="30"/>
    </row>
    <row r="12" spans="1:11" x14ac:dyDescent="0.2">
      <c r="A12" s="47" t="s">
        <v>152</v>
      </c>
      <c r="B12" s="29">
        <v>4</v>
      </c>
      <c r="E12" s="30"/>
      <c r="F12" s="30"/>
      <c r="G12" s="30"/>
      <c r="H12" s="30"/>
      <c r="I12" s="30"/>
      <c r="J12" s="30"/>
      <c r="K12" s="30"/>
    </row>
    <row r="13" spans="1:11" x14ac:dyDescent="0.2">
      <c r="A13" s="47" t="s">
        <v>154</v>
      </c>
      <c r="B13" s="29">
        <v>2</v>
      </c>
      <c r="E13" s="30"/>
      <c r="F13" s="30"/>
      <c r="G13" s="30"/>
      <c r="H13" s="30"/>
      <c r="I13" s="30"/>
      <c r="J13" s="30"/>
      <c r="K13" s="30"/>
    </row>
    <row r="14" spans="1:11" x14ac:dyDescent="0.2">
      <c r="A14" s="47" t="s">
        <v>155</v>
      </c>
      <c r="B14" s="29">
        <v>20</v>
      </c>
      <c r="E14" s="30"/>
      <c r="F14" s="30"/>
      <c r="G14" s="30"/>
      <c r="H14" s="30"/>
      <c r="I14" s="30"/>
      <c r="J14" s="30"/>
      <c r="K14" s="30"/>
    </row>
    <row r="15" spans="1:11" x14ac:dyDescent="0.2">
      <c r="A15" s="47" t="s">
        <v>157</v>
      </c>
      <c r="B15" s="29">
        <v>2</v>
      </c>
      <c r="E15" s="30"/>
      <c r="F15" s="30"/>
      <c r="G15" s="30"/>
      <c r="H15" s="30"/>
      <c r="I15" s="30"/>
      <c r="J15" s="30"/>
      <c r="K15" s="30"/>
    </row>
    <row r="16" spans="1:11" x14ac:dyDescent="0.2">
      <c r="A16" s="47" t="s">
        <v>159</v>
      </c>
      <c r="B16" s="29">
        <v>1</v>
      </c>
      <c r="E16" s="30"/>
      <c r="F16" s="30"/>
      <c r="G16" s="30"/>
      <c r="H16" s="30"/>
      <c r="I16" s="30"/>
      <c r="J16" s="30"/>
      <c r="K16" s="30"/>
    </row>
    <row r="17" spans="1:11" x14ac:dyDescent="0.2">
      <c r="A17" s="47" t="s">
        <v>160</v>
      </c>
      <c r="B17" s="29">
        <v>30</v>
      </c>
      <c r="E17" s="30"/>
      <c r="F17" s="30"/>
      <c r="G17" s="30"/>
      <c r="H17" s="30"/>
      <c r="I17" s="30"/>
      <c r="J17" s="30"/>
      <c r="K17" s="30"/>
    </row>
    <row r="18" spans="1:11" x14ac:dyDescent="0.2">
      <c r="A18" s="47" t="s">
        <v>165</v>
      </c>
      <c r="B18" s="29">
        <v>1</v>
      </c>
      <c r="E18" s="30"/>
      <c r="F18" s="30"/>
      <c r="G18" s="30"/>
      <c r="H18" s="30"/>
      <c r="I18" s="30"/>
      <c r="J18" s="30"/>
      <c r="K18" s="30"/>
    </row>
    <row r="19" spans="1:11" x14ac:dyDescent="0.2">
      <c r="A19" s="47" t="s">
        <v>167</v>
      </c>
      <c r="B19" s="29">
        <v>1</v>
      </c>
      <c r="E19" s="30"/>
      <c r="F19" s="30"/>
      <c r="G19" s="30"/>
      <c r="H19" s="30"/>
      <c r="I19" s="30"/>
      <c r="J19" s="30"/>
      <c r="K19" s="30"/>
    </row>
    <row r="20" spans="1:11" x14ac:dyDescent="0.2">
      <c r="A20" s="47" t="s">
        <v>170</v>
      </c>
      <c r="B20" s="29">
        <v>1</v>
      </c>
      <c r="E20" s="30"/>
      <c r="F20" s="30"/>
      <c r="G20" s="30"/>
      <c r="H20" s="30"/>
      <c r="I20" s="30"/>
      <c r="J20" s="30"/>
      <c r="K20" s="30"/>
    </row>
    <row r="21" spans="1:11" x14ac:dyDescent="0.2">
      <c r="A21" s="47" t="s">
        <v>172</v>
      </c>
      <c r="B21" s="29">
        <v>1</v>
      </c>
      <c r="E21" s="30"/>
      <c r="F21" s="30"/>
      <c r="G21" s="30"/>
      <c r="H21" s="30"/>
      <c r="I21" s="30"/>
      <c r="J21" s="30"/>
      <c r="K21" s="30"/>
    </row>
    <row r="22" spans="1:11" x14ac:dyDescent="0.2">
      <c r="A22" s="47" t="s">
        <v>174</v>
      </c>
      <c r="B22" s="29">
        <v>2</v>
      </c>
      <c r="E22" s="30"/>
      <c r="F22" s="30"/>
      <c r="G22" s="30"/>
      <c r="H22" s="30"/>
      <c r="I22" s="30"/>
      <c r="J22" s="30"/>
      <c r="K22" s="30"/>
    </row>
    <row r="23" spans="1:11" x14ac:dyDescent="0.2">
      <c r="A23" s="47" t="s">
        <v>175</v>
      </c>
      <c r="B23" s="29">
        <v>10</v>
      </c>
      <c r="E23" s="30"/>
      <c r="F23" s="30"/>
      <c r="G23" s="30"/>
      <c r="H23" s="30"/>
      <c r="I23" s="30"/>
      <c r="J23" s="30"/>
      <c r="K23" s="30"/>
    </row>
    <row r="24" spans="1:11" x14ac:dyDescent="0.2">
      <c r="A24" s="47" t="s">
        <v>177</v>
      </c>
      <c r="B24" s="29">
        <v>4</v>
      </c>
      <c r="E24" s="30"/>
      <c r="F24" s="30"/>
      <c r="G24" s="30"/>
      <c r="H24" s="30"/>
      <c r="I24" s="30"/>
      <c r="J24" s="30"/>
      <c r="K24" s="30"/>
    </row>
    <row r="25" spans="1:11" x14ac:dyDescent="0.2">
      <c r="A25" s="47" t="s">
        <v>178</v>
      </c>
      <c r="B25" s="29">
        <v>3</v>
      </c>
      <c r="E25" s="30"/>
      <c r="F25" s="30"/>
      <c r="G25" s="30"/>
      <c r="H25" s="30"/>
      <c r="I25" s="30"/>
      <c r="J25" s="30"/>
      <c r="K25" s="30"/>
    </row>
    <row r="26" spans="1:11" x14ac:dyDescent="0.2">
      <c r="A26" s="47" t="s">
        <v>145</v>
      </c>
      <c r="B26" s="29">
        <v>2</v>
      </c>
      <c r="E26" s="30"/>
      <c r="F26" s="30"/>
      <c r="G26" s="30"/>
      <c r="H26" s="30"/>
      <c r="I26" s="30"/>
      <c r="J26" s="30"/>
      <c r="K26" s="30"/>
    </row>
    <row r="27" spans="1:11" x14ac:dyDescent="0.2">
      <c r="A27" s="47" t="s">
        <v>147</v>
      </c>
      <c r="B27" s="29">
        <v>2</v>
      </c>
      <c r="E27" s="30"/>
      <c r="F27" s="30"/>
      <c r="G27" s="30"/>
      <c r="H27" s="30"/>
      <c r="I27" s="30"/>
      <c r="J27" s="30"/>
      <c r="K27" s="30"/>
    </row>
    <row r="28" spans="1:11" x14ac:dyDescent="0.2">
      <c r="A28" s="47" t="s">
        <v>149</v>
      </c>
      <c r="B28" s="29">
        <v>2</v>
      </c>
      <c r="E28" s="30"/>
      <c r="F28" s="30"/>
      <c r="G28" s="30"/>
      <c r="H28" s="30"/>
      <c r="I28" s="30"/>
      <c r="J28" s="30"/>
      <c r="K28" s="30"/>
    </row>
    <row r="29" spans="1:11" x14ac:dyDescent="0.2">
      <c r="A29" s="47" t="s">
        <v>151</v>
      </c>
      <c r="B29" s="29">
        <v>7</v>
      </c>
      <c r="E29" s="30"/>
      <c r="F29" s="30"/>
      <c r="G29" s="30"/>
      <c r="H29" s="30"/>
      <c r="I29" s="30"/>
      <c r="J29" s="30"/>
      <c r="K29" s="30"/>
    </row>
    <row r="30" spans="1:11" x14ac:dyDescent="0.2">
      <c r="A30" s="48" t="s">
        <v>153</v>
      </c>
      <c r="B30" s="29">
        <v>5</v>
      </c>
      <c r="E30" s="30"/>
      <c r="F30" s="30"/>
      <c r="G30" s="30"/>
      <c r="H30" s="30"/>
      <c r="I30" s="30"/>
      <c r="J30" s="30"/>
      <c r="K30" s="30"/>
    </row>
    <row r="31" spans="1:11" x14ac:dyDescent="0.2">
      <c r="A31" s="47" t="s">
        <v>156</v>
      </c>
      <c r="B31" s="29">
        <v>9</v>
      </c>
      <c r="E31" s="30"/>
      <c r="F31" s="30"/>
      <c r="G31" s="30"/>
      <c r="H31" s="30"/>
      <c r="I31" s="30"/>
      <c r="J31" s="30"/>
      <c r="K31" s="30"/>
    </row>
    <row r="32" spans="1:11" x14ac:dyDescent="0.2">
      <c r="A32" s="48" t="s">
        <v>158</v>
      </c>
      <c r="B32" s="29">
        <v>1</v>
      </c>
      <c r="E32" s="30"/>
      <c r="F32" s="30"/>
      <c r="G32" s="30"/>
      <c r="H32" s="30"/>
      <c r="I32" s="30"/>
      <c r="J32" s="30"/>
      <c r="K32" s="30"/>
    </row>
    <row r="33" spans="1:11" x14ac:dyDescent="0.2">
      <c r="A33" s="47" t="s">
        <v>161</v>
      </c>
      <c r="B33" s="29">
        <v>1</v>
      </c>
      <c r="E33" s="30"/>
      <c r="F33" s="30"/>
      <c r="G33" s="30"/>
      <c r="H33" s="30"/>
      <c r="I33" s="30"/>
      <c r="J33" s="30"/>
      <c r="K33" s="30"/>
    </row>
    <row r="34" spans="1:11" x14ac:dyDescent="0.2">
      <c r="A34" s="48" t="s">
        <v>162</v>
      </c>
      <c r="B34" s="29">
        <v>2</v>
      </c>
      <c r="E34" s="30"/>
      <c r="F34" s="30"/>
      <c r="G34" s="30"/>
      <c r="H34" s="30"/>
      <c r="I34" s="30"/>
      <c r="J34" s="30"/>
      <c r="K34" s="30"/>
    </row>
    <row r="35" spans="1:11" x14ac:dyDescent="0.2">
      <c r="A35" s="47" t="s">
        <v>163</v>
      </c>
      <c r="B35" s="29">
        <v>15</v>
      </c>
      <c r="E35" s="30"/>
      <c r="F35" s="30"/>
      <c r="G35" s="30"/>
      <c r="H35" s="30"/>
      <c r="I35" s="30"/>
      <c r="J35" s="30"/>
      <c r="K35" s="30"/>
    </row>
    <row r="36" spans="1:11" x14ac:dyDescent="0.2">
      <c r="A36" s="47" t="s">
        <v>164</v>
      </c>
      <c r="B36" s="29">
        <v>1</v>
      </c>
      <c r="E36" s="30"/>
      <c r="F36" s="30"/>
      <c r="G36" s="30"/>
      <c r="H36" s="30"/>
      <c r="I36" s="30"/>
      <c r="J36" s="30"/>
      <c r="K36" s="30"/>
    </row>
    <row r="37" spans="1:11" x14ac:dyDescent="0.2">
      <c r="A37" s="47" t="s">
        <v>166</v>
      </c>
      <c r="B37" s="29">
        <v>1</v>
      </c>
      <c r="E37" s="30"/>
      <c r="F37" s="30"/>
      <c r="G37" s="30"/>
      <c r="H37" s="30"/>
      <c r="I37" s="30"/>
      <c r="J37" s="30"/>
      <c r="K37" s="30"/>
    </row>
    <row r="38" spans="1:11" x14ac:dyDescent="0.2">
      <c r="A38" s="47" t="s">
        <v>168</v>
      </c>
      <c r="B38" s="29">
        <v>4</v>
      </c>
      <c r="E38" s="30"/>
      <c r="F38" s="30"/>
      <c r="G38" s="30"/>
      <c r="H38" s="30"/>
      <c r="I38" s="30"/>
      <c r="J38" s="30"/>
      <c r="K38" s="30"/>
    </row>
    <row r="39" spans="1:11" x14ac:dyDescent="0.2">
      <c r="A39" s="47" t="s">
        <v>169</v>
      </c>
      <c r="B39" s="29">
        <v>10</v>
      </c>
      <c r="E39" s="30"/>
      <c r="F39" s="30"/>
      <c r="G39" s="30"/>
      <c r="H39" s="30"/>
      <c r="I39" s="30"/>
      <c r="J39" s="30"/>
      <c r="K39" s="30"/>
    </row>
    <row r="40" spans="1:11" x14ac:dyDescent="0.2">
      <c r="A40" s="47" t="s">
        <v>171</v>
      </c>
      <c r="B40" s="29">
        <v>17</v>
      </c>
      <c r="E40" s="30"/>
      <c r="F40" s="30"/>
      <c r="G40" s="30"/>
      <c r="H40" s="30"/>
      <c r="I40" s="30"/>
      <c r="J40" s="30"/>
      <c r="K40" s="30"/>
    </row>
    <row r="41" spans="1:11" x14ac:dyDescent="0.2">
      <c r="A41" s="47" t="s">
        <v>173</v>
      </c>
      <c r="B41" s="29">
        <v>5</v>
      </c>
      <c r="E41" s="30"/>
      <c r="F41" s="30"/>
      <c r="G41" s="30"/>
      <c r="H41" s="30"/>
      <c r="I41" s="30"/>
      <c r="J41" s="30"/>
      <c r="K41" s="30"/>
    </row>
    <row r="42" spans="1:11" x14ac:dyDescent="0.2">
      <c r="A42" s="47" t="s">
        <v>176</v>
      </c>
      <c r="B42" s="29">
        <v>21</v>
      </c>
      <c r="E42" s="30"/>
      <c r="F42" s="30"/>
      <c r="G42" s="30"/>
      <c r="H42" s="30"/>
      <c r="I42" s="30"/>
      <c r="J42" s="30"/>
      <c r="K42" s="30"/>
    </row>
    <row r="43" spans="1:11" x14ac:dyDescent="0.2">
      <c r="A43" s="47" t="s">
        <v>202</v>
      </c>
      <c r="B43" s="29">
        <v>1</v>
      </c>
      <c r="E43" s="30"/>
      <c r="F43" s="30"/>
      <c r="G43" s="30"/>
      <c r="H43" s="30"/>
      <c r="I43" s="30"/>
      <c r="J43" s="30"/>
      <c r="K43" s="30"/>
    </row>
    <row r="44" spans="1:11" x14ac:dyDescent="0.2">
      <c r="A44" s="47" t="s">
        <v>179</v>
      </c>
      <c r="B44" s="29">
        <v>2</v>
      </c>
      <c r="E44" s="30"/>
      <c r="F44" s="30"/>
      <c r="G44" s="30"/>
      <c r="H44" s="30"/>
      <c r="I44" s="30"/>
      <c r="J44" s="30"/>
      <c r="K44" s="30"/>
    </row>
    <row r="45" spans="1:11" x14ac:dyDescent="0.2">
      <c r="A45" s="71" t="s">
        <v>34</v>
      </c>
      <c r="B45" s="72">
        <v>232</v>
      </c>
      <c r="E45" s="30"/>
      <c r="F45" s="30"/>
      <c r="G45" s="30"/>
      <c r="H45" s="30"/>
      <c r="I45" s="30"/>
      <c r="J45" s="30"/>
      <c r="K45" s="30"/>
    </row>
    <row r="46" spans="1:11" x14ac:dyDescent="0.2">
      <c r="D46" s="28">
        <v>11</v>
      </c>
      <c r="E46" s="30"/>
      <c r="F46" s="30"/>
      <c r="G46" s="30"/>
      <c r="H46" s="30"/>
      <c r="I46" s="30"/>
      <c r="J46" s="30"/>
      <c r="K46" s="30"/>
    </row>
    <row r="47" spans="1:11" x14ac:dyDescent="0.2">
      <c r="E47" s="30"/>
      <c r="F47" s="30"/>
      <c r="G47" s="30"/>
      <c r="H47" s="30"/>
      <c r="I47" s="30"/>
      <c r="J47" s="30"/>
      <c r="K47" s="30"/>
    </row>
    <row r="48" spans="1:11" x14ac:dyDescent="0.2">
      <c r="E48" s="30"/>
      <c r="F48" s="30"/>
      <c r="G48" s="30"/>
      <c r="H48" s="30"/>
      <c r="I48" s="30"/>
      <c r="J48" s="30"/>
      <c r="K48" s="30"/>
    </row>
    <row r="49" spans="5:11" x14ac:dyDescent="0.2">
      <c r="E49" s="30"/>
      <c r="F49" s="30"/>
      <c r="G49" s="30"/>
      <c r="H49" s="30"/>
      <c r="I49" s="30"/>
      <c r="J49" s="30"/>
      <c r="K49" s="30"/>
    </row>
    <row r="50" spans="5:11" x14ac:dyDescent="0.2">
      <c r="E50" s="30"/>
      <c r="F50" s="30"/>
      <c r="G50" s="30"/>
      <c r="H50" s="30"/>
      <c r="I50" s="30"/>
      <c r="J50" s="30"/>
      <c r="K50" s="30"/>
    </row>
    <row r="51" spans="5:11" x14ac:dyDescent="0.2">
      <c r="E51" s="30"/>
      <c r="F51" s="30"/>
      <c r="G51" s="30"/>
      <c r="H51" s="30"/>
      <c r="I51" s="30"/>
      <c r="J51" s="30"/>
      <c r="K51" s="30"/>
    </row>
    <row r="52" spans="5:11" x14ac:dyDescent="0.2">
      <c r="E52" s="30"/>
      <c r="F52" s="30"/>
      <c r="G52" s="30"/>
      <c r="H52" s="30"/>
      <c r="I52" s="30"/>
      <c r="J52" s="30"/>
      <c r="K52" s="30"/>
    </row>
    <row r="53" spans="5:11" x14ac:dyDescent="0.2">
      <c r="E53" s="30"/>
      <c r="F53" s="30"/>
      <c r="G53" s="30"/>
      <c r="H53" s="30"/>
      <c r="I53" s="30"/>
      <c r="J53" s="30"/>
      <c r="K53" s="30"/>
    </row>
    <row r="54" spans="5:11" x14ac:dyDescent="0.2">
      <c r="E54" s="30"/>
      <c r="F54" s="30"/>
      <c r="G54" s="30"/>
      <c r="H54" s="30"/>
      <c r="I54" s="30"/>
      <c r="J54" s="30"/>
      <c r="K54" s="30"/>
    </row>
    <row r="55" spans="5:11" x14ac:dyDescent="0.2">
      <c r="E55" s="30"/>
      <c r="F55" s="30"/>
      <c r="G55" s="30"/>
      <c r="H55" s="30"/>
      <c r="I55" s="30"/>
      <c r="J55" s="30"/>
      <c r="K55" s="30"/>
    </row>
    <row r="56" spans="5:11" x14ac:dyDescent="0.2">
      <c r="E56" s="30"/>
      <c r="F56" s="30"/>
      <c r="G56" s="30"/>
      <c r="H56" s="30"/>
      <c r="I56" s="30"/>
      <c r="J56" s="30"/>
      <c r="K56" s="30"/>
    </row>
    <row r="57" spans="5:11" x14ac:dyDescent="0.2">
      <c r="E57" s="30"/>
      <c r="F57" s="30"/>
      <c r="G57" s="30"/>
      <c r="H57" s="30"/>
      <c r="I57" s="30"/>
      <c r="J57" s="30"/>
      <c r="K57" s="30"/>
    </row>
    <row r="58" spans="5:11" x14ac:dyDescent="0.2">
      <c r="E58" s="30"/>
      <c r="F58" s="30"/>
      <c r="G58" s="30"/>
      <c r="H58" s="30"/>
      <c r="I58" s="30"/>
      <c r="J58" s="30"/>
      <c r="K58" s="30"/>
    </row>
    <row r="59" spans="5:11" x14ac:dyDescent="0.2">
      <c r="E59" s="30"/>
      <c r="F59" s="30"/>
      <c r="G59" s="30"/>
      <c r="H59" s="30"/>
      <c r="I59" s="30"/>
      <c r="J59" s="30"/>
      <c r="K59" s="30"/>
    </row>
    <row r="60" spans="5:11" x14ac:dyDescent="0.2">
      <c r="E60" s="30"/>
      <c r="F60" s="30"/>
      <c r="G60" s="30"/>
      <c r="H60" s="30"/>
      <c r="I60" s="30"/>
      <c r="J60" s="30"/>
      <c r="K60" s="30"/>
    </row>
    <row r="61" spans="5:11" x14ac:dyDescent="0.2">
      <c r="E61" s="30"/>
      <c r="F61" s="30"/>
      <c r="G61" s="30"/>
      <c r="H61" s="30"/>
      <c r="I61" s="30"/>
      <c r="J61" s="30"/>
      <c r="K61" s="30"/>
    </row>
    <row r="62" spans="5:11" x14ac:dyDescent="0.2">
      <c r="E62" s="30"/>
      <c r="F62" s="30"/>
      <c r="G62" s="30"/>
      <c r="H62" s="30"/>
      <c r="I62" s="30"/>
      <c r="J62" s="30"/>
      <c r="K62" s="30"/>
    </row>
    <row r="63" spans="5:11" x14ac:dyDescent="0.2">
      <c r="E63" s="30"/>
      <c r="F63" s="30"/>
      <c r="G63" s="30"/>
      <c r="H63" s="30"/>
      <c r="I63" s="30"/>
      <c r="J63" s="30"/>
      <c r="K63" s="30"/>
    </row>
    <row r="64" spans="5:11" x14ac:dyDescent="0.2">
      <c r="E64" s="30"/>
      <c r="F64" s="30"/>
      <c r="G64" s="30"/>
      <c r="H64" s="30"/>
      <c r="I64" s="30"/>
      <c r="J64" s="30"/>
      <c r="K64" s="30"/>
    </row>
    <row r="65" spans="5:11" x14ac:dyDescent="0.2">
      <c r="E65" s="30"/>
      <c r="F65" s="30"/>
      <c r="G65" s="30"/>
      <c r="H65" s="30"/>
      <c r="I65" s="30"/>
      <c r="J65" s="30"/>
      <c r="K65" s="30"/>
    </row>
    <row r="66" spans="5:11" x14ac:dyDescent="0.2">
      <c r="E66" s="30"/>
      <c r="F66" s="30"/>
      <c r="G66" s="30"/>
      <c r="H66" s="30"/>
      <c r="I66" s="30"/>
      <c r="J66" s="30"/>
      <c r="K66" s="30"/>
    </row>
    <row r="67" spans="5:11" x14ac:dyDescent="0.2">
      <c r="E67" s="30"/>
      <c r="F67" s="30"/>
      <c r="G67" s="30"/>
      <c r="H67" s="30"/>
      <c r="I67" s="30"/>
      <c r="J67" s="30"/>
      <c r="K67" s="30"/>
    </row>
    <row r="68" spans="5:11" x14ac:dyDescent="0.2">
      <c r="E68" s="30"/>
      <c r="F68" s="30"/>
      <c r="G68" s="30"/>
      <c r="H68" s="30"/>
      <c r="I68" s="30"/>
      <c r="J68" s="30"/>
      <c r="K68" s="30"/>
    </row>
    <row r="69" spans="5:11" x14ac:dyDescent="0.2">
      <c r="E69" s="30"/>
      <c r="F69" s="30"/>
      <c r="G69" s="30"/>
      <c r="H69" s="30"/>
      <c r="I69" s="30"/>
      <c r="J69" s="30"/>
      <c r="K69" s="30"/>
    </row>
    <row r="70" spans="5:11" x14ac:dyDescent="0.2">
      <c r="E70" s="30"/>
      <c r="F70" s="30"/>
      <c r="G70" s="30"/>
      <c r="H70" s="30"/>
      <c r="I70" s="30"/>
      <c r="J70" s="30"/>
      <c r="K70" s="30"/>
    </row>
    <row r="71" spans="5:11" x14ac:dyDescent="0.2">
      <c r="E71" s="30"/>
      <c r="F71" s="30"/>
      <c r="G71" s="30"/>
      <c r="H71" s="30"/>
      <c r="I71" s="30"/>
      <c r="J71" s="30"/>
      <c r="K71" s="30"/>
    </row>
    <row r="72" spans="5:11" x14ac:dyDescent="0.2">
      <c r="E72" s="30"/>
      <c r="F72" s="30"/>
      <c r="G72" s="30"/>
      <c r="H72" s="30"/>
      <c r="I72" s="30"/>
      <c r="J72" s="30"/>
      <c r="K72" s="30"/>
    </row>
    <row r="73" spans="5:11" x14ac:dyDescent="0.2">
      <c r="E73" s="30"/>
      <c r="F73" s="30"/>
      <c r="G73" s="30"/>
      <c r="H73" s="30"/>
      <c r="I73" s="30"/>
      <c r="J73" s="30"/>
      <c r="K73" s="30"/>
    </row>
    <row r="74" spans="5:11" x14ac:dyDescent="0.2">
      <c r="E74" s="30"/>
      <c r="F74" s="30"/>
      <c r="G74" s="30"/>
      <c r="H74" s="30"/>
      <c r="I74" s="30"/>
      <c r="J74" s="30"/>
      <c r="K74" s="30"/>
    </row>
    <row r="75" spans="5:11" x14ac:dyDescent="0.2">
      <c r="E75" s="30"/>
      <c r="F75" s="30"/>
      <c r="G75" s="30"/>
      <c r="H75" s="30"/>
      <c r="I75" s="30"/>
      <c r="J75" s="30"/>
      <c r="K75" s="30"/>
    </row>
    <row r="76" spans="5:11" x14ac:dyDescent="0.2">
      <c r="E76" s="30"/>
      <c r="F76" s="30"/>
      <c r="G76" s="30"/>
      <c r="H76" s="30"/>
      <c r="I76" s="30"/>
      <c r="J76" s="30"/>
      <c r="K76" s="30"/>
    </row>
    <row r="77" spans="5:11" x14ac:dyDescent="0.2">
      <c r="E77" s="30"/>
      <c r="F77" s="30"/>
      <c r="G77" s="30"/>
      <c r="H77" s="30"/>
      <c r="I77" s="30"/>
      <c r="J77" s="30"/>
      <c r="K77" s="30"/>
    </row>
    <row r="78" spans="5:11" x14ac:dyDescent="0.2">
      <c r="E78" s="30"/>
      <c r="F78" s="30"/>
      <c r="G78" s="30"/>
      <c r="H78" s="30"/>
      <c r="I78" s="30"/>
      <c r="J78" s="30"/>
      <c r="K78" s="30"/>
    </row>
    <row r="79" spans="5:11" x14ac:dyDescent="0.2">
      <c r="E79" s="30"/>
      <c r="F79" s="30"/>
      <c r="G79" s="30"/>
      <c r="H79" s="30"/>
      <c r="I79" s="30"/>
      <c r="J79" s="30"/>
      <c r="K79" s="30"/>
    </row>
    <row r="80" spans="5:11" x14ac:dyDescent="0.2">
      <c r="E80" s="30"/>
      <c r="F80" s="30"/>
      <c r="G80" s="30"/>
      <c r="H80" s="30"/>
      <c r="I80" s="30"/>
      <c r="J80" s="30"/>
      <c r="K80" s="30"/>
    </row>
    <row r="81" spans="5:11" x14ac:dyDescent="0.2">
      <c r="E81" s="30"/>
      <c r="F81" s="30"/>
      <c r="G81" s="30"/>
      <c r="H81" s="30"/>
      <c r="I81" s="30"/>
      <c r="J81" s="30"/>
      <c r="K81" s="30"/>
    </row>
    <row r="82" spans="5:11" x14ac:dyDescent="0.2">
      <c r="E82" s="30"/>
      <c r="F82" s="30"/>
      <c r="G82" s="30"/>
      <c r="H82" s="30"/>
      <c r="I82" s="30"/>
      <c r="J82" s="30"/>
      <c r="K82" s="30"/>
    </row>
    <row r="83" spans="5:11" x14ac:dyDescent="0.2">
      <c r="E83" s="30"/>
      <c r="F83" s="30"/>
      <c r="G83" s="30"/>
      <c r="H83" s="30"/>
      <c r="I83" s="30"/>
      <c r="J83" s="30"/>
      <c r="K83" s="30"/>
    </row>
    <row r="84" spans="5:11" x14ac:dyDescent="0.2">
      <c r="E84" s="30"/>
      <c r="F84" s="30"/>
      <c r="G84" s="30"/>
      <c r="H84" s="30"/>
      <c r="I84" s="30"/>
      <c r="J84" s="30"/>
      <c r="K84" s="30"/>
    </row>
    <row r="85" spans="5:11" x14ac:dyDescent="0.2">
      <c r="E85" s="30"/>
      <c r="F85" s="30"/>
      <c r="G85" s="30"/>
      <c r="H85" s="30"/>
      <c r="I85" s="30"/>
      <c r="J85" s="30"/>
      <c r="K85" s="30"/>
    </row>
  </sheetData>
  <pageMargins left="1.1023622047244095" right="0.31496062992125984" top="0.74803149606299213" bottom="0.74803149606299213" header="0.31496062992125984" footer="0.31496062992125984"/>
  <pageSetup paperSize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9"/>
  <sheetViews>
    <sheetView topLeftCell="A10" workbookViewId="0">
      <selection activeCell="U41" sqref="U41"/>
    </sheetView>
  </sheetViews>
  <sheetFormatPr defaultRowHeight="14.25" x14ac:dyDescent="0.2"/>
  <cols>
    <col min="1" max="1" width="7.625" customWidth="1"/>
    <col min="2" max="19" width="4.5" bestFit="1" customWidth="1"/>
    <col min="20" max="20" width="4.375" bestFit="1" customWidth="1"/>
    <col min="21" max="21" width="4.5" bestFit="1" customWidth="1"/>
    <col min="257" max="257" width="7.625" customWidth="1"/>
    <col min="258" max="275" width="4.5" bestFit="1" customWidth="1"/>
    <col min="276" max="276" width="4.375" bestFit="1" customWidth="1"/>
    <col min="277" max="277" width="4.5" bestFit="1" customWidth="1"/>
    <col min="513" max="513" width="7.625" customWidth="1"/>
    <col min="514" max="531" width="4.5" bestFit="1" customWidth="1"/>
    <col min="532" max="532" width="4.375" bestFit="1" customWidth="1"/>
    <col min="533" max="533" width="4.5" bestFit="1" customWidth="1"/>
    <col min="769" max="769" width="7.625" customWidth="1"/>
    <col min="770" max="787" width="4.5" bestFit="1" customWidth="1"/>
    <col min="788" max="788" width="4.375" bestFit="1" customWidth="1"/>
    <col min="789" max="789" width="4.5" bestFit="1" customWidth="1"/>
    <col min="1025" max="1025" width="7.625" customWidth="1"/>
    <col min="1026" max="1043" width="4.5" bestFit="1" customWidth="1"/>
    <col min="1044" max="1044" width="4.375" bestFit="1" customWidth="1"/>
    <col min="1045" max="1045" width="4.5" bestFit="1" customWidth="1"/>
    <col min="1281" max="1281" width="7.625" customWidth="1"/>
    <col min="1282" max="1299" width="4.5" bestFit="1" customWidth="1"/>
    <col min="1300" max="1300" width="4.375" bestFit="1" customWidth="1"/>
    <col min="1301" max="1301" width="4.5" bestFit="1" customWidth="1"/>
    <col min="1537" max="1537" width="7.625" customWidth="1"/>
    <col min="1538" max="1555" width="4.5" bestFit="1" customWidth="1"/>
    <col min="1556" max="1556" width="4.375" bestFit="1" customWidth="1"/>
    <col min="1557" max="1557" width="4.5" bestFit="1" customWidth="1"/>
    <col min="1793" max="1793" width="7.625" customWidth="1"/>
    <col min="1794" max="1811" width="4.5" bestFit="1" customWidth="1"/>
    <col min="1812" max="1812" width="4.375" bestFit="1" customWidth="1"/>
    <col min="1813" max="1813" width="4.5" bestFit="1" customWidth="1"/>
    <col min="2049" max="2049" width="7.625" customWidth="1"/>
    <col min="2050" max="2067" width="4.5" bestFit="1" customWidth="1"/>
    <col min="2068" max="2068" width="4.375" bestFit="1" customWidth="1"/>
    <col min="2069" max="2069" width="4.5" bestFit="1" customWidth="1"/>
    <col min="2305" max="2305" width="7.625" customWidth="1"/>
    <col min="2306" max="2323" width="4.5" bestFit="1" customWidth="1"/>
    <col min="2324" max="2324" width="4.375" bestFit="1" customWidth="1"/>
    <col min="2325" max="2325" width="4.5" bestFit="1" customWidth="1"/>
    <col min="2561" max="2561" width="7.625" customWidth="1"/>
    <col min="2562" max="2579" width="4.5" bestFit="1" customWidth="1"/>
    <col min="2580" max="2580" width="4.375" bestFit="1" customWidth="1"/>
    <col min="2581" max="2581" width="4.5" bestFit="1" customWidth="1"/>
    <col min="2817" max="2817" width="7.625" customWidth="1"/>
    <col min="2818" max="2835" width="4.5" bestFit="1" customWidth="1"/>
    <col min="2836" max="2836" width="4.375" bestFit="1" customWidth="1"/>
    <col min="2837" max="2837" width="4.5" bestFit="1" customWidth="1"/>
    <col min="3073" max="3073" width="7.625" customWidth="1"/>
    <col min="3074" max="3091" width="4.5" bestFit="1" customWidth="1"/>
    <col min="3092" max="3092" width="4.375" bestFit="1" customWidth="1"/>
    <col min="3093" max="3093" width="4.5" bestFit="1" customWidth="1"/>
    <col min="3329" max="3329" width="7.625" customWidth="1"/>
    <col min="3330" max="3347" width="4.5" bestFit="1" customWidth="1"/>
    <col min="3348" max="3348" width="4.375" bestFit="1" customWidth="1"/>
    <col min="3349" max="3349" width="4.5" bestFit="1" customWidth="1"/>
    <col min="3585" max="3585" width="7.625" customWidth="1"/>
    <col min="3586" max="3603" width="4.5" bestFit="1" customWidth="1"/>
    <col min="3604" max="3604" width="4.375" bestFit="1" customWidth="1"/>
    <col min="3605" max="3605" width="4.5" bestFit="1" customWidth="1"/>
    <col min="3841" max="3841" width="7.625" customWidth="1"/>
    <col min="3842" max="3859" width="4.5" bestFit="1" customWidth="1"/>
    <col min="3860" max="3860" width="4.375" bestFit="1" customWidth="1"/>
    <col min="3861" max="3861" width="4.5" bestFit="1" customWidth="1"/>
    <col min="4097" max="4097" width="7.625" customWidth="1"/>
    <col min="4098" max="4115" width="4.5" bestFit="1" customWidth="1"/>
    <col min="4116" max="4116" width="4.375" bestFit="1" customWidth="1"/>
    <col min="4117" max="4117" width="4.5" bestFit="1" customWidth="1"/>
    <col min="4353" max="4353" width="7.625" customWidth="1"/>
    <col min="4354" max="4371" width="4.5" bestFit="1" customWidth="1"/>
    <col min="4372" max="4372" width="4.375" bestFit="1" customWidth="1"/>
    <col min="4373" max="4373" width="4.5" bestFit="1" customWidth="1"/>
    <col min="4609" max="4609" width="7.625" customWidth="1"/>
    <col min="4610" max="4627" width="4.5" bestFit="1" customWidth="1"/>
    <col min="4628" max="4628" width="4.375" bestFit="1" customWidth="1"/>
    <col min="4629" max="4629" width="4.5" bestFit="1" customWidth="1"/>
    <col min="4865" max="4865" width="7.625" customWidth="1"/>
    <col min="4866" max="4883" width="4.5" bestFit="1" customWidth="1"/>
    <col min="4884" max="4884" width="4.375" bestFit="1" customWidth="1"/>
    <col min="4885" max="4885" width="4.5" bestFit="1" customWidth="1"/>
    <col min="5121" max="5121" width="7.625" customWidth="1"/>
    <col min="5122" max="5139" width="4.5" bestFit="1" customWidth="1"/>
    <col min="5140" max="5140" width="4.375" bestFit="1" customWidth="1"/>
    <col min="5141" max="5141" width="4.5" bestFit="1" customWidth="1"/>
    <col min="5377" max="5377" width="7.625" customWidth="1"/>
    <col min="5378" max="5395" width="4.5" bestFit="1" customWidth="1"/>
    <col min="5396" max="5396" width="4.375" bestFit="1" customWidth="1"/>
    <col min="5397" max="5397" width="4.5" bestFit="1" customWidth="1"/>
    <col min="5633" max="5633" width="7.625" customWidth="1"/>
    <col min="5634" max="5651" width="4.5" bestFit="1" customWidth="1"/>
    <col min="5652" max="5652" width="4.375" bestFit="1" customWidth="1"/>
    <col min="5653" max="5653" width="4.5" bestFit="1" customWidth="1"/>
    <col min="5889" max="5889" width="7.625" customWidth="1"/>
    <col min="5890" max="5907" width="4.5" bestFit="1" customWidth="1"/>
    <col min="5908" max="5908" width="4.375" bestFit="1" customWidth="1"/>
    <col min="5909" max="5909" width="4.5" bestFit="1" customWidth="1"/>
    <col min="6145" max="6145" width="7.625" customWidth="1"/>
    <col min="6146" max="6163" width="4.5" bestFit="1" customWidth="1"/>
    <col min="6164" max="6164" width="4.375" bestFit="1" customWidth="1"/>
    <col min="6165" max="6165" width="4.5" bestFit="1" customWidth="1"/>
    <col min="6401" max="6401" width="7.625" customWidth="1"/>
    <col min="6402" max="6419" width="4.5" bestFit="1" customWidth="1"/>
    <col min="6420" max="6420" width="4.375" bestFit="1" customWidth="1"/>
    <col min="6421" max="6421" width="4.5" bestFit="1" customWidth="1"/>
    <col min="6657" max="6657" width="7.625" customWidth="1"/>
    <col min="6658" max="6675" width="4.5" bestFit="1" customWidth="1"/>
    <col min="6676" max="6676" width="4.375" bestFit="1" customWidth="1"/>
    <col min="6677" max="6677" width="4.5" bestFit="1" customWidth="1"/>
    <col min="6913" max="6913" width="7.625" customWidth="1"/>
    <col min="6914" max="6931" width="4.5" bestFit="1" customWidth="1"/>
    <col min="6932" max="6932" width="4.375" bestFit="1" customWidth="1"/>
    <col min="6933" max="6933" width="4.5" bestFit="1" customWidth="1"/>
    <col min="7169" max="7169" width="7.625" customWidth="1"/>
    <col min="7170" max="7187" width="4.5" bestFit="1" customWidth="1"/>
    <col min="7188" max="7188" width="4.375" bestFit="1" customWidth="1"/>
    <col min="7189" max="7189" width="4.5" bestFit="1" customWidth="1"/>
    <col min="7425" max="7425" width="7.625" customWidth="1"/>
    <col min="7426" max="7443" width="4.5" bestFit="1" customWidth="1"/>
    <col min="7444" max="7444" width="4.375" bestFit="1" customWidth="1"/>
    <col min="7445" max="7445" width="4.5" bestFit="1" customWidth="1"/>
    <col min="7681" max="7681" width="7.625" customWidth="1"/>
    <col min="7682" max="7699" width="4.5" bestFit="1" customWidth="1"/>
    <col min="7700" max="7700" width="4.375" bestFit="1" customWidth="1"/>
    <col min="7701" max="7701" width="4.5" bestFit="1" customWidth="1"/>
    <col min="7937" max="7937" width="7.625" customWidth="1"/>
    <col min="7938" max="7955" width="4.5" bestFit="1" customWidth="1"/>
    <col min="7956" max="7956" width="4.375" bestFit="1" customWidth="1"/>
    <col min="7957" max="7957" width="4.5" bestFit="1" customWidth="1"/>
    <col min="8193" max="8193" width="7.625" customWidth="1"/>
    <col min="8194" max="8211" width="4.5" bestFit="1" customWidth="1"/>
    <col min="8212" max="8212" width="4.375" bestFit="1" customWidth="1"/>
    <col min="8213" max="8213" width="4.5" bestFit="1" customWidth="1"/>
    <col min="8449" max="8449" width="7.625" customWidth="1"/>
    <col min="8450" max="8467" width="4.5" bestFit="1" customWidth="1"/>
    <col min="8468" max="8468" width="4.375" bestFit="1" customWidth="1"/>
    <col min="8469" max="8469" width="4.5" bestFit="1" customWidth="1"/>
    <col min="8705" max="8705" width="7.625" customWidth="1"/>
    <col min="8706" max="8723" width="4.5" bestFit="1" customWidth="1"/>
    <col min="8724" max="8724" width="4.375" bestFit="1" customWidth="1"/>
    <col min="8725" max="8725" width="4.5" bestFit="1" customWidth="1"/>
    <col min="8961" max="8961" width="7.625" customWidth="1"/>
    <col min="8962" max="8979" width="4.5" bestFit="1" customWidth="1"/>
    <col min="8980" max="8980" width="4.375" bestFit="1" customWidth="1"/>
    <col min="8981" max="8981" width="4.5" bestFit="1" customWidth="1"/>
    <col min="9217" max="9217" width="7.625" customWidth="1"/>
    <col min="9218" max="9235" width="4.5" bestFit="1" customWidth="1"/>
    <col min="9236" max="9236" width="4.375" bestFit="1" customWidth="1"/>
    <col min="9237" max="9237" width="4.5" bestFit="1" customWidth="1"/>
    <col min="9473" max="9473" width="7.625" customWidth="1"/>
    <col min="9474" max="9491" width="4.5" bestFit="1" customWidth="1"/>
    <col min="9492" max="9492" width="4.375" bestFit="1" customWidth="1"/>
    <col min="9493" max="9493" width="4.5" bestFit="1" customWidth="1"/>
    <col min="9729" max="9729" width="7.625" customWidth="1"/>
    <col min="9730" max="9747" width="4.5" bestFit="1" customWidth="1"/>
    <col min="9748" max="9748" width="4.375" bestFit="1" customWidth="1"/>
    <col min="9749" max="9749" width="4.5" bestFit="1" customWidth="1"/>
    <col min="9985" max="9985" width="7.625" customWidth="1"/>
    <col min="9986" max="10003" width="4.5" bestFit="1" customWidth="1"/>
    <col min="10004" max="10004" width="4.375" bestFit="1" customWidth="1"/>
    <col min="10005" max="10005" width="4.5" bestFit="1" customWidth="1"/>
    <col min="10241" max="10241" width="7.625" customWidth="1"/>
    <col min="10242" max="10259" width="4.5" bestFit="1" customWidth="1"/>
    <col min="10260" max="10260" width="4.375" bestFit="1" customWidth="1"/>
    <col min="10261" max="10261" width="4.5" bestFit="1" customWidth="1"/>
    <col min="10497" max="10497" width="7.625" customWidth="1"/>
    <col min="10498" max="10515" width="4.5" bestFit="1" customWidth="1"/>
    <col min="10516" max="10516" width="4.375" bestFit="1" customWidth="1"/>
    <col min="10517" max="10517" width="4.5" bestFit="1" customWidth="1"/>
    <col min="10753" max="10753" width="7.625" customWidth="1"/>
    <col min="10754" max="10771" width="4.5" bestFit="1" customWidth="1"/>
    <col min="10772" max="10772" width="4.375" bestFit="1" customWidth="1"/>
    <col min="10773" max="10773" width="4.5" bestFit="1" customWidth="1"/>
    <col min="11009" max="11009" width="7.625" customWidth="1"/>
    <col min="11010" max="11027" width="4.5" bestFit="1" customWidth="1"/>
    <col min="11028" max="11028" width="4.375" bestFit="1" customWidth="1"/>
    <col min="11029" max="11029" width="4.5" bestFit="1" customWidth="1"/>
    <col min="11265" max="11265" width="7.625" customWidth="1"/>
    <col min="11266" max="11283" width="4.5" bestFit="1" customWidth="1"/>
    <col min="11284" max="11284" width="4.375" bestFit="1" customWidth="1"/>
    <col min="11285" max="11285" width="4.5" bestFit="1" customWidth="1"/>
    <col min="11521" max="11521" width="7.625" customWidth="1"/>
    <col min="11522" max="11539" width="4.5" bestFit="1" customWidth="1"/>
    <col min="11540" max="11540" width="4.375" bestFit="1" customWidth="1"/>
    <col min="11541" max="11541" width="4.5" bestFit="1" customWidth="1"/>
    <col min="11777" max="11777" width="7.625" customWidth="1"/>
    <col min="11778" max="11795" width="4.5" bestFit="1" customWidth="1"/>
    <col min="11796" max="11796" width="4.375" bestFit="1" customWidth="1"/>
    <col min="11797" max="11797" width="4.5" bestFit="1" customWidth="1"/>
    <col min="12033" max="12033" width="7.625" customWidth="1"/>
    <col min="12034" max="12051" width="4.5" bestFit="1" customWidth="1"/>
    <col min="12052" max="12052" width="4.375" bestFit="1" customWidth="1"/>
    <col min="12053" max="12053" width="4.5" bestFit="1" customWidth="1"/>
    <col min="12289" max="12289" width="7.625" customWidth="1"/>
    <col min="12290" max="12307" width="4.5" bestFit="1" customWidth="1"/>
    <col min="12308" max="12308" width="4.375" bestFit="1" customWidth="1"/>
    <col min="12309" max="12309" width="4.5" bestFit="1" customWidth="1"/>
    <col min="12545" max="12545" width="7.625" customWidth="1"/>
    <col min="12546" max="12563" width="4.5" bestFit="1" customWidth="1"/>
    <col min="12564" max="12564" width="4.375" bestFit="1" customWidth="1"/>
    <col min="12565" max="12565" width="4.5" bestFit="1" customWidth="1"/>
    <col min="12801" max="12801" width="7.625" customWidth="1"/>
    <col min="12802" max="12819" width="4.5" bestFit="1" customWidth="1"/>
    <col min="12820" max="12820" width="4.375" bestFit="1" customWidth="1"/>
    <col min="12821" max="12821" width="4.5" bestFit="1" customWidth="1"/>
    <col min="13057" max="13057" width="7.625" customWidth="1"/>
    <col min="13058" max="13075" width="4.5" bestFit="1" customWidth="1"/>
    <col min="13076" max="13076" width="4.375" bestFit="1" customWidth="1"/>
    <col min="13077" max="13077" width="4.5" bestFit="1" customWidth="1"/>
    <col min="13313" max="13313" width="7.625" customWidth="1"/>
    <col min="13314" max="13331" width="4.5" bestFit="1" customWidth="1"/>
    <col min="13332" max="13332" width="4.375" bestFit="1" customWidth="1"/>
    <col min="13333" max="13333" width="4.5" bestFit="1" customWidth="1"/>
    <col min="13569" max="13569" width="7.625" customWidth="1"/>
    <col min="13570" max="13587" width="4.5" bestFit="1" customWidth="1"/>
    <col min="13588" max="13588" width="4.375" bestFit="1" customWidth="1"/>
    <col min="13589" max="13589" width="4.5" bestFit="1" customWidth="1"/>
    <col min="13825" max="13825" width="7.625" customWidth="1"/>
    <col min="13826" max="13843" width="4.5" bestFit="1" customWidth="1"/>
    <col min="13844" max="13844" width="4.375" bestFit="1" customWidth="1"/>
    <col min="13845" max="13845" width="4.5" bestFit="1" customWidth="1"/>
    <col min="14081" max="14081" width="7.625" customWidth="1"/>
    <col min="14082" max="14099" width="4.5" bestFit="1" customWidth="1"/>
    <col min="14100" max="14100" width="4.375" bestFit="1" customWidth="1"/>
    <col min="14101" max="14101" width="4.5" bestFit="1" customWidth="1"/>
    <col min="14337" max="14337" width="7.625" customWidth="1"/>
    <col min="14338" max="14355" width="4.5" bestFit="1" customWidth="1"/>
    <col min="14356" max="14356" width="4.375" bestFit="1" customWidth="1"/>
    <col min="14357" max="14357" width="4.5" bestFit="1" customWidth="1"/>
    <col min="14593" max="14593" width="7.625" customWidth="1"/>
    <col min="14594" max="14611" width="4.5" bestFit="1" customWidth="1"/>
    <col min="14612" max="14612" width="4.375" bestFit="1" customWidth="1"/>
    <col min="14613" max="14613" width="4.5" bestFit="1" customWidth="1"/>
    <col min="14849" max="14849" width="7.625" customWidth="1"/>
    <col min="14850" max="14867" width="4.5" bestFit="1" customWidth="1"/>
    <col min="14868" max="14868" width="4.375" bestFit="1" customWidth="1"/>
    <col min="14869" max="14869" width="4.5" bestFit="1" customWidth="1"/>
    <col min="15105" max="15105" width="7.625" customWidth="1"/>
    <col min="15106" max="15123" width="4.5" bestFit="1" customWidth="1"/>
    <col min="15124" max="15124" width="4.375" bestFit="1" customWidth="1"/>
    <col min="15125" max="15125" width="4.5" bestFit="1" customWidth="1"/>
    <col min="15361" max="15361" width="7.625" customWidth="1"/>
    <col min="15362" max="15379" width="4.5" bestFit="1" customWidth="1"/>
    <col min="15380" max="15380" width="4.375" bestFit="1" customWidth="1"/>
    <col min="15381" max="15381" width="4.5" bestFit="1" customWidth="1"/>
    <col min="15617" max="15617" width="7.625" customWidth="1"/>
    <col min="15618" max="15635" width="4.5" bestFit="1" customWidth="1"/>
    <col min="15636" max="15636" width="4.375" bestFit="1" customWidth="1"/>
    <col min="15637" max="15637" width="4.5" bestFit="1" customWidth="1"/>
    <col min="15873" max="15873" width="7.625" customWidth="1"/>
    <col min="15874" max="15891" width="4.5" bestFit="1" customWidth="1"/>
    <col min="15892" max="15892" width="4.375" bestFit="1" customWidth="1"/>
    <col min="15893" max="15893" width="4.5" bestFit="1" customWidth="1"/>
    <col min="16129" max="16129" width="7.625" customWidth="1"/>
    <col min="16130" max="16147" width="4.5" bestFit="1" customWidth="1"/>
    <col min="16148" max="16148" width="4.375" bestFit="1" customWidth="1"/>
    <col min="16149" max="16149" width="4.5" bestFit="1" customWidth="1"/>
  </cols>
  <sheetData>
    <row r="1" spans="1:21" ht="15.75" x14ac:dyDescent="0.25">
      <c r="A1" s="73" t="s">
        <v>180</v>
      </c>
      <c r="B1" s="74"/>
      <c r="C1" s="74"/>
      <c r="D1" s="74"/>
      <c r="E1" s="74"/>
      <c r="F1" s="74"/>
      <c r="G1" s="74"/>
      <c r="H1" s="74"/>
      <c r="I1" s="74"/>
      <c r="J1" s="75"/>
      <c r="K1" s="75"/>
      <c r="L1" s="75"/>
      <c r="M1" s="75"/>
      <c r="N1" s="74"/>
      <c r="O1" s="75"/>
      <c r="P1" s="75"/>
      <c r="Q1" s="75"/>
      <c r="R1" s="75"/>
      <c r="S1" s="75"/>
      <c r="T1" s="75"/>
      <c r="U1" s="75"/>
    </row>
    <row r="2" spans="1:21" ht="15.75" x14ac:dyDescent="0.25">
      <c r="A2" s="73" t="s">
        <v>203</v>
      </c>
      <c r="B2" s="74"/>
      <c r="C2" s="74"/>
      <c r="D2" s="74"/>
      <c r="E2" s="74"/>
      <c r="F2" s="74"/>
      <c r="G2" s="74"/>
      <c r="H2" s="74"/>
      <c r="I2" s="74"/>
      <c r="J2" s="75"/>
      <c r="K2" s="75"/>
      <c r="L2" s="75"/>
      <c r="M2" s="75"/>
      <c r="N2" s="74"/>
      <c r="O2" s="75"/>
      <c r="P2" s="75"/>
      <c r="Q2" s="75"/>
      <c r="R2" s="75"/>
      <c r="S2" s="75"/>
      <c r="T2" s="75"/>
      <c r="U2" s="75"/>
    </row>
    <row r="3" spans="1:21" ht="15.75" x14ac:dyDescent="0.25">
      <c r="A3" s="7"/>
      <c r="B3" s="2"/>
      <c r="C3" s="2"/>
      <c r="D3" s="2"/>
      <c r="E3" s="2"/>
      <c r="F3" s="2"/>
      <c r="G3" s="2"/>
      <c r="H3" s="2"/>
      <c r="I3" s="2"/>
      <c r="N3" s="2"/>
    </row>
    <row r="4" spans="1:21" ht="15.75" x14ac:dyDescent="0.25">
      <c r="A4" s="7"/>
      <c r="B4" s="4"/>
      <c r="C4" s="4" t="s">
        <v>0</v>
      </c>
      <c r="D4" s="4"/>
      <c r="E4" s="4"/>
      <c r="F4" s="4"/>
      <c r="G4" s="4"/>
      <c r="H4" s="4"/>
      <c r="I4" s="4"/>
      <c r="J4" s="14"/>
      <c r="K4" s="14"/>
      <c r="L4" s="14"/>
      <c r="M4" s="14"/>
      <c r="N4" s="4"/>
    </row>
    <row r="5" spans="1:21" ht="15.75" x14ac:dyDescent="0.25">
      <c r="A5" s="7"/>
      <c r="B5" s="4"/>
      <c r="C5" s="4"/>
      <c r="D5" s="4"/>
      <c r="E5" s="4"/>
      <c r="F5" s="4"/>
      <c r="G5" s="4"/>
      <c r="H5" s="4"/>
      <c r="I5" s="4"/>
      <c r="J5" s="14"/>
      <c r="K5" s="14"/>
      <c r="L5" s="14"/>
      <c r="M5" s="14"/>
      <c r="N5" s="4"/>
    </row>
    <row r="6" spans="1:21" ht="15" x14ac:dyDescent="0.2">
      <c r="A6" s="2"/>
      <c r="B6" s="4"/>
      <c r="C6" s="4"/>
      <c r="D6" s="4"/>
      <c r="E6" s="4"/>
      <c r="F6" s="4"/>
      <c r="G6" s="4"/>
      <c r="H6" s="4"/>
      <c r="I6" s="4"/>
      <c r="J6" s="14"/>
      <c r="K6" s="14"/>
      <c r="L6" s="14"/>
      <c r="M6" s="14"/>
      <c r="N6" s="4"/>
    </row>
    <row r="7" spans="1:21" ht="15" x14ac:dyDescent="0.2">
      <c r="A7" s="74"/>
      <c r="B7" s="76">
        <v>1996</v>
      </c>
      <c r="C7" s="76">
        <v>1997</v>
      </c>
      <c r="D7" s="76">
        <v>1998</v>
      </c>
      <c r="E7" s="76">
        <v>1999</v>
      </c>
      <c r="F7" s="76">
        <v>2000</v>
      </c>
      <c r="G7" s="76">
        <v>2001</v>
      </c>
      <c r="H7" s="76">
        <v>2002</v>
      </c>
      <c r="I7" s="76">
        <v>2003</v>
      </c>
      <c r="J7" s="76">
        <v>2004</v>
      </c>
      <c r="K7" s="76">
        <v>2005</v>
      </c>
      <c r="L7" s="76">
        <v>2006</v>
      </c>
      <c r="M7" s="76">
        <v>2007</v>
      </c>
      <c r="N7" s="76">
        <v>2008</v>
      </c>
      <c r="O7" s="77">
        <v>2009</v>
      </c>
      <c r="P7" s="77">
        <v>2010</v>
      </c>
      <c r="Q7" s="77">
        <v>2011</v>
      </c>
      <c r="R7" s="77">
        <v>2012</v>
      </c>
      <c r="S7" s="77">
        <v>2013</v>
      </c>
      <c r="T7" s="77">
        <v>2014</v>
      </c>
      <c r="U7" s="77">
        <v>2015</v>
      </c>
    </row>
    <row r="8" spans="1:21" ht="15" x14ac:dyDescent="0.2">
      <c r="A8" s="2"/>
      <c r="B8" s="4"/>
      <c r="C8" s="4"/>
      <c r="D8" s="4"/>
      <c r="E8" s="4"/>
      <c r="F8" s="4"/>
      <c r="G8" s="4"/>
      <c r="H8" s="4"/>
      <c r="I8" s="4"/>
      <c r="J8" s="4"/>
      <c r="K8" s="14"/>
      <c r="L8" s="14"/>
      <c r="M8" s="14"/>
      <c r="N8" s="4"/>
      <c r="O8" s="4"/>
      <c r="P8" s="4"/>
      <c r="Q8" s="4"/>
      <c r="R8" s="4"/>
      <c r="S8" s="4"/>
      <c r="T8" s="4"/>
      <c r="U8" s="4"/>
    </row>
    <row r="9" spans="1:21" ht="15.75" x14ac:dyDescent="0.25">
      <c r="A9" s="7" t="s">
        <v>181</v>
      </c>
      <c r="B9" s="32"/>
      <c r="C9" s="32"/>
      <c r="D9" s="32"/>
      <c r="E9" s="32"/>
      <c r="F9" s="32"/>
      <c r="G9" s="32"/>
      <c r="H9" s="32"/>
      <c r="I9" s="32"/>
      <c r="J9" s="32"/>
      <c r="K9" s="14"/>
      <c r="L9" s="14"/>
      <c r="M9" s="14"/>
      <c r="N9" s="4"/>
      <c r="O9" s="4"/>
      <c r="P9" s="4"/>
      <c r="Q9" s="4"/>
      <c r="R9" s="4"/>
      <c r="S9" s="4"/>
      <c r="T9" s="4"/>
      <c r="U9" s="4"/>
    </row>
    <row r="10" spans="1:21" ht="15" x14ac:dyDescent="0.2">
      <c r="A10" s="2" t="s">
        <v>182</v>
      </c>
      <c r="B10" s="33">
        <v>133</v>
      </c>
      <c r="C10" s="33">
        <v>125</v>
      </c>
      <c r="D10" s="34">
        <v>125</v>
      </c>
      <c r="E10" s="34">
        <v>124</v>
      </c>
      <c r="F10" s="34">
        <v>128</v>
      </c>
      <c r="G10" s="34">
        <v>132</v>
      </c>
      <c r="H10" s="34">
        <v>121</v>
      </c>
      <c r="I10" s="34">
        <v>116</v>
      </c>
      <c r="J10" s="34">
        <v>106</v>
      </c>
      <c r="K10" s="34">
        <v>96</v>
      </c>
      <c r="L10" s="34">
        <v>111</v>
      </c>
      <c r="M10" s="34">
        <v>89</v>
      </c>
      <c r="N10" s="34">
        <v>100</v>
      </c>
      <c r="O10" s="34">
        <v>106</v>
      </c>
      <c r="P10" s="34">
        <v>90</v>
      </c>
      <c r="Q10" s="34">
        <v>99</v>
      </c>
      <c r="R10" s="34">
        <v>111</v>
      </c>
      <c r="S10" s="34">
        <v>111</v>
      </c>
      <c r="T10" s="34">
        <v>127</v>
      </c>
      <c r="U10" s="34">
        <v>97</v>
      </c>
    </row>
    <row r="11" spans="1:21" ht="15" x14ac:dyDescent="0.2">
      <c r="A11" s="2" t="s">
        <v>183</v>
      </c>
      <c r="B11" s="33">
        <v>140</v>
      </c>
      <c r="C11" s="33">
        <v>132</v>
      </c>
      <c r="D11" s="34">
        <v>127</v>
      </c>
      <c r="E11" s="34">
        <v>110</v>
      </c>
      <c r="F11" s="34">
        <v>124</v>
      </c>
      <c r="G11" s="34">
        <v>108</v>
      </c>
      <c r="H11" s="34">
        <v>98</v>
      </c>
      <c r="I11" s="34">
        <v>98</v>
      </c>
      <c r="J11" s="34">
        <v>102</v>
      </c>
      <c r="K11" s="34">
        <v>97</v>
      </c>
      <c r="L11" s="34">
        <v>90</v>
      </c>
      <c r="M11" s="34">
        <v>116</v>
      </c>
      <c r="N11" s="34">
        <v>101</v>
      </c>
      <c r="O11" s="34">
        <v>97</v>
      </c>
      <c r="P11" s="34">
        <v>95</v>
      </c>
      <c r="Q11" s="34">
        <v>111</v>
      </c>
      <c r="R11" s="34">
        <v>110</v>
      </c>
      <c r="S11" s="34">
        <v>99</v>
      </c>
      <c r="T11" s="34">
        <v>98</v>
      </c>
      <c r="U11" s="34">
        <v>115</v>
      </c>
    </row>
    <row r="12" spans="1:21" ht="15" x14ac:dyDescent="0.2">
      <c r="A12" s="2" t="s">
        <v>0</v>
      </c>
      <c r="B12" s="33"/>
      <c r="C12" s="33"/>
      <c r="D12" s="34"/>
      <c r="E12" s="34"/>
      <c r="F12" s="34"/>
      <c r="G12" s="34"/>
      <c r="H12" s="34"/>
      <c r="I12" s="34"/>
      <c r="J12" s="34" t="s">
        <v>0</v>
      </c>
      <c r="K12" s="34" t="s">
        <v>0</v>
      </c>
      <c r="L12" s="34" t="s">
        <v>0</v>
      </c>
      <c r="M12" s="34" t="s">
        <v>0</v>
      </c>
      <c r="N12" s="34"/>
      <c r="O12" s="34"/>
      <c r="P12" s="34"/>
      <c r="Q12" s="34"/>
      <c r="R12" s="34"/>
      <c r="S12" s="34"/>
      <c r="T12" s="34"/>
      <c r="U12" s="34"/>
    </row>
    <row r="13" spans="1:21" ht="15" x14ac:dyDescent="0.2">
      <c r="A13" s="2" t="s">
        <v>21</v>
      </c>
      <c r="B13" s="33">
        <v>273</v>
      </c>
      <c r="C13" s="33">
        <v>257</v>
      </c>
      <c r="D13" s="34">
        <v>252</v>
      </c>
      <c r="E13" s="34">
        <f>SUM(E10:E12)</f>
        <v>234</v>
      </c>
      <c r="F13" s="34">
        <f>SUM(F10:F12)</f>
        <v>252</v>
      </c>
      <c r="G13" s="34">
        <f>SUM(G10:G12)</f>
        <v>240</v>
      </c>
      <c r="H13" s="34">
        <f>SUM(H10:H12)</f>
        <v>219</v>
      </c>
      <c r="I13" s="34">
        <v>214</v>
      </c>
      <c r="J13" s="34">
        <f t="shared" ref="J13:S13" si="0">SUM(J10:J12)</f>
        <v>208</v>
      </c>
      <c r="K13" s="34">
        <f t="shared" si="0"/>
        <v>193</v>
      </c>
      <c r="L13" s="34">
        <f t="shared" si="0"/>
        <v>201</v>
      </c>
      <c r="M13" s="34">
        <f t="shared" si="0"/>
        <v>205</v>
      </c>
      <c r="N13" s="34">
        <f t="shared" si="0"/>
        <v>201</v>
      </c>
      <c r="O13" s="34">
        <f t="shared" si="0"/>
        <v>203</v>
      </c>
      <c r="P13" s="34">
        <f t="shared" si="0"/>
        <v>185</v>
      </c>
      <c r="Q13" s="34">
        <f t="shared" si="0"/>
        <v>210</v>
      </c>
      <c r="R13" s="34">
        <f t="shared" si="0"/>
        <v>221</v>
      </c>
      <c r="S13" s="34">
        <f t="shared" si="0"/>
        <v>210</v>
      </c>
      <c r="T13" s="34">
        <f>SUM(T10:T12)</f>
        <v>225</v>
      </c>
      <c r="U13" s="34">
        <f>SUM(U10:U12)</f>
        <v>212</v>
      </c>
    </row>
    <row r="14" spans="1:21" ht="15" x14ac:dyDescent="0.2">
      <c r="A14" s="2"/>
      <c r="B14" s="4"/>
      <c r="C14" s="4"/>
      <c r="D14" s="4"/>
      <c r="E14" s="4"/>
      <c r="F14" s="4"/>
      <c r="G14" s="4"/>
      <c r="H14" s="4"/>
      <c r="I14" s="4"/>
      <c r="J14" s="4"/>
      <c r="K14" s="14"/>
      <c r="L14" s="14"/>
      <c r="M14" s="14"/>
      <c r="N14" s="4"/>
      <c r="O14" s="4"/>
      <c r="P14" s="4"/>
      <c r="Q14" s="4"/>
      <c r="R14" s="4"/>
      <c r="S14" s="4"/>
      <c r="T14" s="4"/>
      <c r="U14" s="4"/>
    </row>
    <row r="15" spans="1:21" ht="15" x14ac:dyDescent="0.2">
      <c r="A15" s="2"/>
      <c r="B15" s="4"/>
      <c r="C15" s="4"/>
      <c r="D15" s="4"/>
      <c r="E15" s="4"/>
      <c r="F15" s="4"/>
      <c r="G15" s="4"/>
      <c r="H15" s="4"/>
      <c r="I15" s="4"/>
      <c r="J15" s="14"/>
      <c r="K15" s="14"/>
      <c r="L15" s="14"/>
      <c r="M15" s="14"/>
      <c r="N15" s="4"/>
      <c r="O15" s="4"/>
      <c r="P15" s="4"/>
      <c r="Q15" s="4"/>
      <c r="R15" s="4"/>
      <c r="S15" s="4"/>
      <c r="T15" s="4"/>
      <c r="U15" s="4"/>
    </row>
    <row r="16" spans="1:21" ht="15" x14ac:dyDescent="0.2">
      <c r="A16" s="2"/>
      <c r="B16" s="4"/>
      <c r="C16" s="4"/>
      <c r="D16" s="4"/>
      <c r="E16" s="4"/>
      <c r="F16" s="4"/>
      <c r="G16" s="4"/>
      <c r="H16" s="4"/>
      <c r="I16" s="4"/>
      <c r="J16" s="14"/>
      <c r="K16" s="14"/>
      <c r="L16" s="14"/>
      <c r="M16" s="14"/>
      <c r="N16" s="4"/>
      <c r="O16" s="4"/>
      <c r="P16" s="4"/>
      <c r="Q16" s="4"/>
      <c r="R16" s="4"/>
      <c r="S16" s="4"/>
      <c r="T16" s="4"/>
      <c r="U16" s="4"/>
    </row>
    <row r="17" spans="1:21" ht="15.75" x14ac:dyDescent="0.25">
      <c r="A17" s="73" t="s">
        <v>184</v>
      </c>
      <c r="B17" s="78"/>
      <c r="C17" s="78"/>
      <c r="D17" s="78"/>
      <c r="E17" s="78"/>
      <c r="F17" s="78"/>
      <c r="G17" s="78"/>
      <c r="H17" s="78"/>
      <c r="I17" s="78"/>
      <c r="J17" s="79"/>
      <c r="K17" s="79"/>
      <c r="L17" s="80"/>
      <c r="M17" s="80"/>
      <c r="N17" s="81"/>
      <c r="O17" s="81"/>
      <c r="P17" s="81"/>
      <c r="Q17" s="81"/>
      <c r="R17" s="81"/>
      <c r="S17" s="81"/>
      <c r="T17" s="81"/>
      <c r="U17" s="81"/>
    </row>
    <row r="18" spans="1:21" ht="15" x14ac:dyDescent="0.2">
      <c r="A18" s="2" t="s">
        <v>182</v>
      </c>
      <c r="B18" s="33">
        <v>128</v>
      </c>
      <c r="C18" s="33">
        <v>118</v>
      </c>
      <c r="D18" s="34">
        <v>137</v>
      </c>
      <c r="E18" s="34">
        <v>118</v>
      </c>
      <c r="F18" s="34">
        <v>119</v>
      </c>
      <c r="G18" s="34">
        <v>91</v>
      </c>
      <c r="H18" s="34">
        <v>107</v>
      </c>
      <c r="I18" s="34">
        <v>118</v>
      </c>
      <c r="J18" s="34">
        <v>118</v>
      </c>
      <c r="K18" s="34">
        <v>118</v>
      </c>
      <c r="L18" s="34">
        <v>107</v>
      </c>
      <c r="M18" s="34">
        <v>114</v>
      </c>
      <c r="N18" s="34">
        <v>115</v>
      </c>
      <c r="O18" s="34">
        <v>107</v>
      </c>
      <c r="P18" s="34">
        <v>132</v>
      </c>
      <c r="Q18" s="34">
        <v>94</v>
      </c>
      <c r="R18" s="34">
        <v>108</v>
      </c>
      <c r="S18" s="34">
        <v>119</v>
      </c>
      <c r="T18" s="34">
        <v>100</v>
      </c>
      <c r="U18" s="34">
        <v>123</v>
      </c>
    </row>
    <row r="19" spans="1:21" ht="15" x14ac:dyDescent="0.2">
      <c r="A19" s="2" t="s">
        <v>183</v>
      </c>
      <c r="B19" s="33">
        <v>95</v>
      </c>
      <c r="C19" s="33">
        <v>110</v>
      </c>
      <c r="D19" s="34">
        <v>96</v>
      </c>
      <c r="E19" s="34">
        <v>101</v>
      </c>
      <c r="F19" s="34">
        <v>86</v>
      </c>
      <c r="G19" s="34">
        <v>88</v>
      </c>
      <c r="H19" s="34">
        <v>127</v>
      </c>
      <c r="I19" s="34">
        <v>111</v>
      </c>
      <c r="J19" s="34">
        <v>96</v>
      </c>
      <c r="K19" s="34">
        <v>108</v>
      </c>
      <c r="L19" s="34">
        <v>107</v>
      </c>
      <c r="M19" s="34">
        <v>82</v>
      </c>
      <c r="N19" s="34">
        <v>97</v>
      </c>
      <c r="O19" s="34">
        <v>93</v>
      </c>
      <c r="P19" s="34">
        <v>96</v>
      </c>
      <c r="Q19" s="34">
        <v>100</v>
      </c>
      <c r="R19" s="34">
        <v>122</v>
      </c>
      <c r="S19" s="34">
        <v>110</v>
      </c>
      <c r="T19" s="34">
        <v>113</v>
      </c>
      <c r="U19" s="34">
        <v>108</v>
      </c>
    </row>
    <row r="20" spans="1:21" ht="15" x14ac:dyDescent="0.2">
      <c r="A20" s="2" t="s">
        <v>0</v>
      </c>
      <c r="B20" s="33"/>
      <c r="C20" s="33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</row>
    <row r="21" spans="1:21" ht="15" x14ac:dyDescent="0.2">
      <c r="A21" s="2" t="s">
        <v>21</v>
      </c>
      <c r="B21" s="33">
        <v>223</v>
      </c>
      <c r="C21" s="33">
        <v>228</v>
      </c>
      <c r="D21" s="34">
        <v>233</v>
      </c>
      <c r="E21" s="34">
        <f>SUM(E18:E20)</f>
        <v>219</v>
      </c>
      <c r="F21" s="34">
        <f>SUM(F18:F20)</f>
        <v>205</v>
      </c>
      <c r="G21" s="34">
        <f>SUM(G18:G20)</f>
        <v>179</v>
      </c>
      <c r="H21" s="34">
        <f>SUM(H18:H20)</f>
        <v>234</v>
      </c>
      <c r="I21" s="34">
        <v>229</v>
      </c>
      <c r="J21" s="34">
        <f t="shared" ref="J21:S21" si="1">SUM(J18:J20)</f>
        <v>214</v>
      </c>
      <c r="K21" s="34">
        <f t="shared" si="1"/>
        <v>226</v>
      </c>
      <c r="L21" s="34">
        <f t="shared" si="1"/>
        <v>214</v>
      </c>
      <c r="M21" s="34">
        <f t="shared" si="1"/>
        <v>196</v>
      </c>
      <c r="N21" s="34">
        <f t="shared" si="1"/>
        <v>212</v>
      </c>
      <c r="O21" s="34">
        <f t="shared" si="1"/>
        <v>200</v>
      </c>
      <c r="P21" s="34">
        <f t="shared" si="1"/>
        <v>228</v>
      </c>
      <c r="Q21" s="34">
        <f t="shared" si="1"/>
        <v>194</v>
      </c>
      <c r="R21" s="34">
        <f t="shared" si="1"/>
        <v>230</v>
      </c>
      <c r="S21" s="34">
        <f t="shared" si="1"/>
        <v>229</v>
      </c>
      <c r="T21" s="34">
        <f>SUM(T18:T20)</f>
        <v>213</v>
      </c>
      <c r="U21" s="34">
        <f>SUM(U18:U20)</f>
        <v>231</v>
      </c>
    </row>
    <row r="22" spans="1:21" ht="15" x14ac:dyDescent="0.2">
      <c r="A22" s="2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1:21" ht="15" x14ac:dyDescent="0.2">
      <c r="A23" s="2"/>
      <c r="B23" s="4"/>
      <c r="C23" s="4"/>
      <c r="D23" s="4"/>
      <c r="E23" s="4"/>
      <c r="F23" s="4"/>
      <c r="G23" s="4"/>
      <c r="H23" s="4"/>
      <c r="I23" s="4"/>
      <c r="J23" s="14"/>
      <c r="K23" s="14"/>
      <c r="L23" s="14"/>
      <c r="M23" s="14"/>
      <c r="N23" s="4"/>
      <c r="O23" s="4"/>
      <c r="P23" s="4"/>
      <c r="Q23" s="4"/>
      <c r="R23" s="4"/>
      <c r="S23" s="4"/>
      <c r="T23" s="4"/>
      <c r="U23" s="4"/>
    </row>
    <row r="24" spans="1:21" ht="15" x14ac:dyDescent="0.2">
      <c r="A24" s="2"/>
      <c r="B24" s="4"/>
      <c r="C24" s="4"/>
      <c r="D24" s="4"/>
      <c r="E24" s="4"/>
      <c r="F24" s="4"/>
      <c r="G24" s="4"/>
      <c r="H24" s="4"/>
      <c r="I24" s="4"/>
      <c r="J24" s="14"/>
      <c r="K24" s="14"/>
      <c r="L24" s="14"/>
      <c r="M24" s="14"/>
      <c r="N24" s="4"/>
      <c r="O24" s="4"/>
      <c r="P24" s="4"/>
      <c r="Q24" s="4"/>
      <c r="R24" s="4"/>
      <c r="S24" s="4"/>
      <c r="T24" s="4"/>
      <c r="U24" s="4"/>
    </row>
    <row r="25" spans="1:21" ht="15.75" x14ac:dyDescent="0.25">
      <c r="A25" s="82" t="s">
        <v>185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4"/>
      <c r="N25" s="83"/>
      <c r="O25" s="81"/>
      <c r="P25" s="81"/>
      <c r="Q25" s="81"/>
      <c r="R25" s="81"/>
      <c r="S25" s="81"/>
      <c r="T25" s="81"/>
      <c r="U25" s="81"/>
    </row>
    <row r="26" spans="1:21" ht="15" x14ac:dyDescent="0.2">
      <c r="A26" s="2" t="s">
        <v>186</v>
      </c>
      <c r="B26" s="34">
        <v>78</v>
      </c>
      <c r="C26" s="35">
        <v>89</v>
      </c>
      <c r="D26" s="35">
        <v>80</v>
      </c>
      <c r="E26" s="35">
        <v>83</v>
      </c>
      <c r="F26" s="35">
        <v>78</v>
      </c>
      <c r="G26" s="35">
        <v>51</v>
      </c>
      <c r="H26" s="35">
        <v>54</v>
      </c>
      <c r="I26" s="34">
        <v>62</v>
      </c>
      <c r="J26" s="34">
        <v>65</v>
      </c>
      <c r="K26" s="34">
        <v>92</v>
      </c>
      <c r="L26" s="34">
        <v>87</v>
      </c>
      <c r="M26" s="34">
        <v>90</v>
      </c>
      <c r="N26" s="33">
        <v>77</v>
      </c>
      <c r="O26" s="34">
        <v>77</v>
      </c>
      <c r="P26" s="34">
        <v>82</v>
      </c>
      <c r="Q26" s="34">
        <v>84</v>
      </c>
      <c r="R26" s="34">
        <v>103</v>
      </c>
      <c r="S26" s="34">
        <v>72</v>
      </c>
      <c r="T26" s="34">
        <v>73</v>
      </c>
      <c r="U26" s="34">
        <v>103</v>
      </c>
    </row>
    <row r="27" spans="1:21" ht="15" x14ac:dyDescent="0.2">
      <c r="A27" s="2" t="s">
        <v>187</v>
      </c>
      <c r="B27" s="33"/>
      <c r="C27" s="33"/>
      <c r="D27" s="34">
        <v>3</v>
      </c>
      <c r="E27" s="34"/>
      <c r="F27" s="34">
        <v>4</v>
      </c>
      <c r="G27" s="34">
        <v>5</v>
      </c>
      <c r="H27" s="34">
        <v>12</v>
      </c>
      <c r="I27" s="34">
        <v>18</v>
      </c>
      <c r="J27" s="34">
        <v>23</v>
      </c>
      <c r="K27" s="34">
        <v>22</v>
      </c>
      <c r="L27" s="34">
        <v>23</v>
      </c>
      <c r="M27" s="34">
        <v>24</v>
      </c>
      <c r="N27" s="33">
        <v>27</v>
      </c>
      <c r="O27" s="34">
        <v>24</v>
      </c>
      <c r="P27" s="34">
        <v>30</v>
      </c>
      <c r="Q27" s="34">
        <v>26</v>
      </c>
      <c r="R27" s="34">
        <v>35</v>
      </c>
      <c r="S27" s="34">
        <v>31</v>
      </c>
      <c r="T27" s="34">
        <v>53</v>
      </c>
      <c r="U27" s="34">
        <v>55</v>
      </c>
    </row>
    <row r="28" spans="1:21" ht="15" x14ac:dyDescent="0.2">
      <c r="A28" s="2"/>
      <c r="B28" s="36"/>
      <c r="C28" s="36"/>
      <c r="D28" s="36"/>
      <c r="E28" s="36"/>
      <c r="F28" s="36"/>
      <c r="G28" s="4"/>
      <c r="H28" s="4"/>
      <c r="I28" s="36"/>
      <c r="J28" s="14"/>
      <c r="K28" s="14"/>
      <c r="L28" s="14"/>
      <c r="M28" s="14"/>
      <c r="N28" s="36"/>
      <c r="O28" s="36"/>
      <c r="P28" s="36"/>
      <c r="Q28" s="36"/>
      <c r="R28" s="36"/>
      <c r="S28" s="36"/>
      <c r="T28" s="36"/>
      <c r="U28" s="36"/>
    </row>
    <row r="29" spans="1:21" ht="15" x14ac:dyDescent="0.2">
      <c r="A29" s="2"/>
      <c r="B29" s="36"/>
      <c r="C29" s="36"/>
      <c r="D29" s="36"/>
      <c r="E29" s="36"/>
      <c r="F29" s="36"/>
      <c r="G29" s="4"/>
      <c r="H29" s="4"/>
      <c r="I29" s="36"/>
      <c r="J29" s="14"/>
      <c r="K29" s="14"/>
      <c r="L29" s="14"/>
      <c r="M29" s="14"/>
      <c r="N29" s="36"/>
      <c r="O29" s="36"/>
      <c r="P29" s="36"/>
      <c r="Q29" s="36"/>
      <c r="R29" s="36"/>
      <c r="S29" s="36"/>
      <c r="T29" s="36"/>
      <c r="U29" s="36"/>
    </row>
    <row r="30" spans="1:21" ht="15" x14ac:dyDescent="0.2">
      <c r="A30" s="2"/>
      <c r="B30" s="4"/>
      <c r="C30" s="4"/>
      <c r="D30" s="4"/>
      <c r="E30" s="4"/>
      <c r="F30" s="4"/>
      <c r="G30" s="4"/>
      <c r="H30" s="4"/>
      <c r="I30" s="4"/>
      <c r="J30" s="14"/>
      <c r="K30" s="14"/>
      <c r="L30" s="14"/>
      <c r="M30" s="14"/>
      <c r="N30" s="4"/>
      <c r="O30" s="4"/>
      <c r="P30" s="4"/>
      <c r="Q30" s="4"/>
      <c r="R30" s="4"/>
      <c r="S30" s="4"/>
      <c r="T30" s="4"/>
      <c r="U30" s="4"/>
    </row>
    <row r="31" spans="1:21" s="6" customFormat="1" ht="15.75" x14ac:dyDescent="0.25">
      <c r="A31" s="73" t="s">
        <v>188</v>
      </c>
      <c r="B31" s="78"/>
      <c r="C31" s="78"/>
      <c r="D31" s="78"/>
      <c r="E31" s="78"/>
      <c r="F31" s="78"/>
      <c r="G31" s="78"/>
      <c r="H31" s="78"/>
      <c r="I31" s="78"/>
      <c r="J31" s="79"/>
      <c r="K31" s="79"/>
      <c r="L31" s="79"/>
      <c r="M31" s="79"/>
      <c r="N31" s="78"/>
      <c r="O31" s="78"/>
      <c r="P31" s="78"/>
      <c r="Q31" s="78"/>
      <c r="R31" s="78"/>
      <c r="S31" s="78"/>
      <c r="T31" s="78"/>
      <c r="U31" s="78"/>
    </row>
    <row r="32" spans="1:21" ht="15" x14ac:dyDescent="0.2">
      <c r="A32" s="2" t="s">
        <v>21</v>
      </c>
      <c r="B32" s="33">
        <v>34</v>
      </c>
      <c r="C32" s="33">
        <v>21</v>
      </c>
      <c r="D32" s="34">
        <v>42</v>
      </c>
      <c r="E32" s="34">
        <v>32</v>
      </c>
      <c r="F32" s="34">
        <v>30</v>
      </c>
      <c r="G32" s="34">
        <v>32</v>
      </c>
      <c r="H32" s="34">
        <v>16</v>
      </c>
      <c r="I32" s="34">
        <v>25</v>
      </c>
      <c r="J32" s="34">
        <v>28</v>
      </c>
      <c r="K32" s="34">
        <v>20</v>
      </c>
      <c r="L32" s="34">
        <v>27</v>
      </c>
      <c r="M32" s="34">
        <v>29</v>
      </c>
      <c r="N32" s="33">
        <v>24</v>
      </c>
      <c r="O32" s="34">
        <v>23</v>
      </c>
      <c r="P32" s="34">
        <v>34</v>
      </c>
      <c r="Q32" s="34">
        <v>40</v>
      </c>
      <c r="R32" s="34">
        <v>26</v>
      </c>
      <c r="S32" s="34">
        <v>40</v>
      </c>
      <c r="T32" s="34">
        <v>29</v>
      </c>
      <c r="U32" s="34">
        <v>34</v>
      </c>
    </row>
    <row r="33" spans="1:21" ht="15" x14ac:dyDescent="0.2">
      <c r="A33" s="2"/>
      <c r="B33" s="4"/>
      <c r="C33" s="4"/>
      <c r="D33" s="4"/>
      <c r="E33" s="4"/>
      <c r="F33" s="4"/>
      <c r="G33" s="4"/>
      <c r="H33" s="4"/>
      <c r="I33" s="4"/>
      <c r="J33" s="14"/>
      <c r="K33" s="14"/>
      <c r="L33" s="14"/>
      <c r="M33" s="14"/>
      <c r="N33" s="4"/>
      <c r="O33" s="4"/>
      <c r="P33" s="4"/>
      <c r="Q33" s="4"/>
      <c r="R33" s="4"/>
      <c r="S33" s="4"/>
      <c r="T33" s="4"/>
      <c r="U33" s="4"/>
    </row>
    <row r="34" spans="1:21" ht="15" x14ac:dyDescent="0.2">
      <c r="A34" s="2"/>
      <c r="B34" s="4"/>
      <c r="C34" s="4"/>
      <c r="D34" s="4"/>
      <c r="E34" s="4"/>
      <c r="F34" s="4"/>
      <c r="G34" s="4"/>
      <c r="H34" s="4"/>
      <c r="I34" s="4"/>
      <c r="J34" s="14"/>
      <c r="K34" s="14"/>
      <c r="L34" s="14"/>
      <c r="M34" s="14"/>
      <c r="N34" s="4"/>
      <c r="O34" s="4"/>
      <c r="P34" s="4"/>
      <c r="Q34" s="4"/>
      <c r="R34" s="4"/>
      <c r="S34" s="4"/>
      <c r="T34" s="4"/>
      <c r="U34" s="4"/>
    </row>
    <row r="35" spans="1:21" ht="15.75" x14ac:dyDescent="0.25">
      <c r="A35" s="73" t="s">
        <v>189</v>
      </c>
      <c r="B35" s="81"/>
      <c r="C35" s="81"/>
      <c r="D35" s="81"/>
      <c r="E35" s="81"/>
      <c r="F35" s="81"/>
      <c r="G35" s="81"/>
      <c r="H35" s="81"/>
      <c r="I35" s="81"/>
      <c r="J35" s="80"/>
      <c r="K35" s="80"/>
      <c r="L35" s="80"/>
      <c r="M35" s="80"/>
      <c r="N35" s="81"/>
      <c r="O35" s="81"/>
      <c r="P35" s="81"/>
      <c r="Q35" s="81"/>
      <c r="R35" s="81"/>
      <c r="S35" s="81"/>
      <c r="T35" s="81"/>
      <c r="U35" s="81"/>
    </row>
    <row r="36" spans="1:21" ht="15" x14ac:dyDescent="0.2">
      <c r="A36" s="2" t="s">
        <v>190</v>
      </c>
      <c r="B36" s="4"/>
      <c r="C36" s="4"/>
      <c r="D36" s="4"/>
      <c r="E36" s="4"/>
      <c r="F36" s="4"/>
      <c r="G36" s="4"/>
      <c r="H36" s="4"/>
      <c r="I36" s="4"/>
      <c r="J36" s="14"/>
      <c r="K36" s="14"/>
      <c r="L36" s="14"/>
      <c r="M36" s="14"/>
      <c r="N36" s="4"/>
      <c r="O36" s="4"/>
      <c r="P36" s="4"/>
      <c r="Q36" s="4"/>
      <c r="R36" s="4"/>
      <c r="S36" s="4"/>
      <c r="T36" s="4"/>
      <c r="U36" s="4"/>
    </row>
    <row r="37" spans="1:21" ht="15" x14ac:dyDescent="0.2">
      <c r="A37" s="2" t="s">
        <v>21</v>
      </c>
      <c r="B37" s="33"/>
      <c r="C37" s="33"/>
      <c r="D37" s="34"/>
      <c r="E37" s="34"/>
      <c r="F37" s="34"/>
      <c r="G37" s="34"/>
      <c r="H37" s="34">
        <v>8</v>
      </c>
      <c r="I37" s="34">
        <v>11</v>
      </c>
      <c r="J37" s="34">
        <v>15</v>
      </c>
      <c r="K37" s="34">
        <v>14</v>
      </c>
      <c r="L37" s="34">
        <v>9</v>
      </c>
      <c r="M37" s="34">
        <v>5</v>
      </c>
      <c r="N37" s="33">
        <v>14</v>
      </c>
      <c r="O37" s="34">
        <v>3</v>
      </c>
      <c r="P37" s="33"/>
      <c r="Q37" s="33"/>
      <c r="R37" s="33"/>
      <c r="S37" s="33"/>
      <c r="T37" s="33"/>
      <c r="U37" s="34"/>
    </row>
    <row r="38" spans="1:21" ht="15" x14ac:dyDescent="0.2">
      <c r="A38" s="2"/>
      <c r="B38" s="4"/>
      <c r="C38" s="4"/>
      <c r="D38" s="4"/>
      <c r="E38" s="4"/>
      <c r="F38" s="4"/>
      <c r="G38" s="4"/>
      <c r="H38" s="4"/>
      <c r="I38" s="4"/>
      <c r="J38" s="14"/>
      <c r="K38" s="14"/>
      <c r="L38" s="14"/>
      <c r="M38" s="14"/>
      <c r="N38" s="4"/>
      <c r="O38" s="4"/>
      <c r="P38" s="4"/>
      <c r="Q38" s="4"/>
      <c r="R38" s="4"/>
      <c r="S38" s="4"/>
    </row>
    <row r="39" spans="1:21" ht="15" x14ac:dyDescent="0.2">
      <c r="A39" s="2"/>
      <c r="B39" s="4"/>
      <c r="C39" s="4"/>
      <c r="D39" s="4"/>
      <c r="E39" s="4"/>
      <c r="F39" s="4"/>
      <c r="G39" s="4"/>
      <c r="H39" s="4"/>
      <c r="I39" s="4"/>
      <c r="J39" s="14"/>
      <c r="K39" s="14"/>
      <c r="L39" s="14"/>
      <c r="M39" s="14"/>
      <c r="N39" s="4"/>
      <c r="O39" s="4"/>
    </row>
    <row r="40" spans="1:21" ht="15" x14ac:dyDescent="0.2">
      <c r="A40" s="2"/>
      <c r="B40" s="4"/>
      <c r="C40" s="4"/>
      <c r="D40" s="4"/>
      <c r="E40" s="4"/>
      <c r="F40" s="4"/>
      <c r="G40" s="4"/>
      <c r="H40" s="4"/>
      <c r="I40" s="4"/>
      <c r="J40" s="14"/>
      <c r="K40" s="14"/>
      <c r="L40" s="14"/>
      <c r="M40" s="14"/>
      <c r="N40" s="4"/>
      <c r="O40" s="4"/>
      <c r="U40">
        <v>12</v>
      </c>
    </row>
    <row r="41" spans="1:21" ht="15" x14ac:dyDescent="0.2">
      <c r="A41" s="2"/>
      <c r="B41" s="4"/>
      <c r="C41" s="4"/>
      <c r="D41" s="4"/>
      <c r="E41" s="4"/>
      <c r="F41" s="4"/>
      <c r="G41" s="4"/>
      <c r="H41" s="4"/>
      <c r="I41" s="4"/>
      <c r="J41" s="14"/>
      <c r="K41" s="14"/>
      <c r="L41" s="14"/>
      <c r="M41" s="14"/>
      <c r="N41" s="4"/>
    </row>
    <row r="42" spans="1:21" ht="15" x14ac:dyDescent="0.2">
      <c r="A42" s="2"/>
      <c r="B42" s="2"/>
      <c r="C42" s="2"/>
      <c r="D42" s="2"/>
      <c r="E42" s="2"/>
      <c r="N42" s="2"/>
    </row>
    <row r="43" spans="1:21" ht="15" x14ac:dyDescent="0.2">
      <c r="A43" s="2"/>
      <c r="B43" s="2"/>
      <c r="C43" s="2"/>
      <c r="D43" s="2"/>
      <c r="E43" s="2"/>
      <c r="N43" s="2"/>
    </row>
    <row r="44" spans="1:21" ht="15" x14ac:dyDescent="0.2">
      <c r="A44" s="2"/>
      <c r="B44" s="2"/>
      <c r="C44" s="2"/>
      <c r="D44" s="2"/>
      <c r="E44" s="2"/>
      <c r="N44" s="2"/>
    </row>
    <row r="45" spans="1:21" ht="15" x14ac:dyDescent="0.2">
      <c r="A45" s="2"/>
      <c r="B45" s="2"/>
      <c r="C45" s="2"/>
      <c r="D45" s="2"/>
      <c r="E45" s="2"/>
      <c r="N45" s="2"/>
    </row>
    <row r="46" spans="1:21" ht="15" x14ac:dyDescent="0.2">
      <c r="A46" s="2"/>
      <c r="B46" s="2"/>
      <c r="C46" s="2"/>
      <c r="D46" s="2"/>
      <c r="E46" s="2"/>
      <c r="N46" s="2"/>
    </row>
    <row r="47" spans="1:21" ht="15" x14ac:dyDescent="0.2">
      <c r="A47" s="2"/>
      <c r="B47" s="2"/>
      <c r="C47" s="2"/>
      <c r="D47" s="2"/>
      <c r="E47" s="2"/>
      <c r="N47" s="2"/>
    </row>
    <row r="48" spans="1:21" ht="15" x14ac:dyDescent="0.2">
      <c r="A48" s="2"/>
      <c r="B48" s="2"/>
      <c r="C48" s="2"/>
      <c r="D48" s="2"/>
      <c r="E48" s="2"/>
      <c r="N48" s="2"/>
    </row>
    <row r="49" spans="1:14" ht="15" x14ac:dyDescent="0.2">
      <c r="A49" s="2"/>
      <c r="B49" s="2"/>
      <c r="C49" s="2"/>
      <c r="D49" s="2"/>
      <c r="E49" s="2"/>
      <c r="N49" s="2"/>
    </row>
    <row r="50" spans="1:14" ht="15" x14ac:dyDescent="0.2">
      <c r="A50" s="2"/>
      <c r="B50" s="2"/>
      <c r="C50" s="2"/>
      <c r="D50" s="2"/>
      <c r="E50" s="2"/>
      <c r="N50" s="2"/>
    </row>
    <row r="51" spans="1:14" ht="14.25" customHeight="1" x14ac:dyDescent="0.2">
      <c r="A51" s="2"/>
      <c r="B51" s="2"/>
      <c r="C51" s="2"/>
      <c r="D51" s="2"/>
      <c r="E51" s="2"/>
      <c r="N51" s="2"/>
    </row>
    <row r="52" spans="1:14" ht="15" x14ac:dyDescent="0.2">
      <c r="A52" s="2"/>
      <c r="B52" s="2"/>
      <c r="C52" s="2"/>
      <c r="D52" s="2"/>
      <c r="E52" s="2"/>
      <c r="N52" s="2"/>
    </row>
    <row r="53" spans="1:14" ht="15" x14ac:dyDescent="0.2">
      <c r="A53" s="2"/>
      <c r="B53" s="2"/>
      <c r="C53" s="2"/>
      <c r="D53" s="2"/>
      <c r="E53" s="2"/>
      <c r="N53" s="2"/>
    </row>
    <row r="54" spans="1:14" ht="15" x14ac:dyDescent="0.2">
      <c r="A54" s="2"/>
      <c r="B54" s="2"/>
      <c r="C54" s="2"/>
      <c r="D54" s="2"/>
      <c r="E54" s="2"/>
      <c r="N54" s="2"/>
    </row>
    <row r="55" spans="1:14" ht="15" x14ac:dyDescent="0.2">
      <c r="A55" s="2"/>
      <c r="B55" s="2"/>
      <c r="C55" s="2"/>
      <c r="D55" s="2"/>
      <c r="E55" s="2"/>
      <c r="N55" s="2"/>
    </row>
    <row r="56" spans="1:14" ht="15" x14ac:dyDescent="0.2">
      <c r="A56" s="2"/>
      <c r="B56" s="2"/>
      <c r="C56" s="2"/>
      <c r="D56" s="2"/>
      <c r="E56" s="2"/>
      <c r="N56" s="2"/>
    </row>
    <row r="57" spans="1:14" ht="15" x14ac:dyDescent="0.2">
      <c r="A57" s="2"/>
      <c r="B57" s="2"/>
      <c r="C57" s="2"/>
      <c r="D57" s="2"/>
      <c r="E57" s="2"/>
      <c r="N57" s="2"/>
    </row>
    <row r="58" spans="1:14" ht="15" x14ac:dyDescent="0.2">
      <c r="A58" s="2"/>
      <c r="B58" s="2"/>
      <c r="C58" s="2"/>
      <c r="D58" s="2"/>
      <c r="E58" s="2"/>
      <c r="N58" s="2"/>
    </row>
    <row r="59" spans="1:14" ht="15" x14ac:dyDescent="0.2">
      <c r="A59" s="2"/>
      <c r="B59" s="2"/>
      <c r="C59" s="2"/>
      <c r="D59" s="2"/>
      <c r="E59" s="2"/>
      <c r="N59" s="2"/>
    </row>
  </sheetData>
  <pageMargins left="0.70866141732283472" right="0.70866141732283472" top="0.74803149606299213" bottom="0.74803149606299213" header="0.31496062992125984" footer="0.31496062992125984"/>
  <pageSetup paperSize="0" scale="8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5"/>
  <sheetViews>
    <sheetView workbookViewId="0">
      <selection activeCell="H36" sqref="H36"/>
    </sheetView>
  </sheetViews>
  <sheetFormatPr defaultRowHeight="14.25" x14ac:dyDescent="0.2"/>
  <cols>
    <col min="1" max="1" width="14.875" customWidth="1"/>
    <col min="2" max="2" width="14" customWidth="1"/>
    <col min="3" max="3" width="14.875" customWidth="1"/>
    <col min="4" max="5" width="15.75" customWidth="1"/>
    <col min="257" max="257" width="14.875" customWidth="1"/>
    <col min="258" max="258" width="14" customWidth="1"/>
    <col min="259" max="259" width="14.875" customWidth="1"/>
    <col min="260" max="261" width="15.75" customWidth="1"/>
    <col min="513" max="513" width="14.875" customWidth="1"/>
    <col min="514" max="514" width="14" customWidth="1"/>
    <col min="515" max="515" width="14.875" customWidth="1"/>
    <col min="516" max="517" width="15.75" customWidth="1"/>
    <col min="769" max="769" width="14.875" customWidth="1"/>
    <col min="770" max="770" width="14" customWidth="1"/>
    <col min="771" max="771" width="14.875" customWidth="1"/>
    <col min="772" max="773" width="15.75" customWidth="1"/>
    <col min="1025" max="1025" width="14.875" customWidth="1"/>
    <col min="1026" max="1026" width="14" customWidth="1"/>
    <col min="1027" max="1027" width="14.875" customWidth="1"/>
    <col min="1028" max="1029" width="15.75" customWidth="1"/>
    <col min="1281" max="1281" width="14.875" customWidth="1"/>
    <col min="1282" max="1282" width="14" customWidth="1"/>
    <col min="1283" max="1283" width="14.875" customWidth="1"/>
    <col min="1284" max="1285" width="15.75" customWidth="1"/>
    <col min="1537" max="1537" width="14.875" customWidth="1"/>
    <col min="1538" max="1538" width="14" customWidth="1"/>
    <col min="1539" max="1539" width="14.875" customWidth="1"/>
    <col min="1540" max="1541" width="15.75" customWidth="1"/>
    <col min="1793" max="1793" width="14.875" customWidth="1"/>
    <col min="1794" max="1794" width="14" customWidth="1"/>
    <col min="1795" max="1795" width="14.875" customWidth="1"/>
    <col min="1796" max="1797" width="15.75" customWidth="1"/>
    <col min="2049" max="2049" width="14.875" customWidth="1"/>
    <col min="2050" max="2050" width="14" customWidth="1"/>
    <col min="2051" max="2051" width="14.875" customWidth="1"/>
    <col min="2052" max="2053" width="15.75" customWidth="1"/>
    <col min="2305" max="2305" width="14.875" customWidth="1"/>
    <col min="2306" max="2306" width="14" customWidth="1"/>
    <col min="2307" max="2307" width="14.875" customWidth="1"/>
    <col min="2308" max="2309" width="15.75" customWidth="1"/>
    <col min="2561" max="2561" width="14.875" customWidth="1"/>
    <col min="2562" max="2562" width="14" customWidth="1"/>
    <col min="2563" max="2563" width="14.875" customWidth="1"/>
    <col min="2564" max="2565" width="15.75" customWidth="1"/>
    <col min="2817" max="2817" width="14.875" customWidth="1"/>
    <col min="2818" max="2818" width="14" customWidth="1"/>
    <col min="2819" max="2819" width="14.875" customWidth="1"/>
    <col min="2820" max="2821" width="15.75" customWidth="1"/>
    <col min="3073" max="3073" width="14.875" customWidth="1"/>
    <col min="3074" max="3074" width="14" customWidth="1"/>
    <col min="3075" max="3075" width="14.875" customWidth="1"/>
    <col min="3076" max="3077" width="15.75" customWidth="1"/>
    <col min="3329" max="3329" width="14.875" customWidth="1"/>
    <col min="3330" max="3330" width="14" customWidth="1"/>
    <col min="3331" max="3331" width="14.875" customWidth="1"/>
    <col min="3332" max="3333" width="15.75" customWidth="1"/>
    <col min="3585" max="3585" width="14.875" customWidth="1"/>
    <col min="3586" max="3586" width="14" customWidth="1"/>
    <col min="3587" max="3587" width="14.875" customWidth="1"/>
    <col min="3588" max="3589" width="15.75" customWidth="1"/>
    <col min="3841" max="3841" width="14.875" customWidth="1"/>
    <col min="3842" max="3842" width="14" customWidth="1"/>
    <col min="3843" max="3843" width="14.875" customWidth="1"/>
    <col min="3844" max="3845" width="15.75" customWidth="1"/>
    <col min="4097" max="4097" width="14.875" customWidth="1"/>
    <col min="4098" max="4098" width="14" customWidth="1"/>
    <col min="4099" max="4099" width="14.875" customWidth="1"/>
    <col min="4100" max="4101" width="15.75" customWidth="1"/>
    <col min="4353" max="4353" width="14.875" customWidth="1"/>
    <col min="4354" max="4354" width="14" customWidth="1"/>
    <col min="4355" max="4355" width="14.875" customWidth="1"/>
    <col min="4356" max="4357" width="15.75" customWidth="1"/>
    <col min="4609" max="4609" width="14.875" customWidth="1"/>
    <col min="4610" max="4610" width="14" customWidth="1"/>
    <col min="4611" max="4611" width="14.875" customWidth="1"/>
    <col min="4612" max="4613" width="15.75" customWidth="1"/>
    <col min="4865" max="4865" width="14.875" customWidth="1"/>
    <col min="4866" max="4866" width="14" customWidth="1"/>
    <col min="4867" max="4867" width="14.875" customWidth="1"/>
    <col min="4868" max="4869" width="15.75" customWidth="1"/>
    <col min="5121" max="5121" width="14.875" customWidth="1"/>
    <col min="5122" max="5122" width="14" customWidth="1"/>
    <col min="5123" max="5123" width="14.875" customWidth="1"/>
    <col min="5124" max="5125" width="15.75" customWidth="1"/>
    <col min="5377" max="5377" width="14.875" customWidth="1"/>
    <col min="5378" max="5378" width="14" customWidth="1"/>
    <col min="5379" max="5379" width="14.875" customWidth="1"/>
    <col min="5380" max="5381" width="15.75" customWidth="1"/>
    <col min="5633" max="5633" width="14.875" customWidth="1"/>
    <col min="5634" max="5634" width="14" customWidth="1"/>
    <col min="5635" max="5635" width="14.875" customWidth="1"/>
    <col min="5636" max="5637" width="15.75" customWidth="1"/>
    <col min="5889" max="5889" width="14.875" customWidth="1"/>
    <col min="5890" max="5890" width="14" customWidth="1"/>
    <col min="5891" max="5891" width="14.875" customWidth="1"/>
    <col min="5892" max="5893" width="15.75" customWidth="1"/>
    <col min="6145" max="6145" width="14.875" customWidth="1"/>
    <col min="6146" max="6146" width="14" customWidth="1"/>
    <col min="6147" max="6147" width="14.875" customWidth="1"/>
    <col min="6148" max="6149" width="15.75" customWidth="1"/>
    <col min="6401" max="6401" width="14.875" customWidth="1"/>
    <col min="6402" max="6402" width="14" customWidth="1"/>
    <col min="6403" max="6403" width="14.875" customWidth="1"/>
    <col min="6404" max="6405" width="15.75" customWidth="1"/>
    <col min="6657" max="6657" width="14.875" customWidth="1"/>
    <col min="6658" max="6658" width="14" customWidth="1"/>
    <col min="6659" max="6659" width="14.875" customWidth="1"/>
    <col min="6660" max="6661" width="15.75" customWidth="1"/>
    <col min="6913" max="6913" width="14.875" customWidth="1"/>
    <col min="6914" max="6914" width="14" customWidth="1"/>
    <col min="6915" max="6915" width="14.875" customWidth="1"/>
    <col min="6916" max="6917" width="15.75" customWidth="1"/>
    <col min="7169" max="7169" width="14.875" customWidth="1"/>
    <col min="7170" max="7170" width="14" customWidth="1"/>
    <col min="7171" max="7171" width="14.875" customWidth="1"/>
    <col min="7172" max="7173" width="15.75" customWidth="1"/>
    <col min="7425" max="7425" width="14.875" customWidth="1"/>
    <col min="7426" max="7426" width="14" customWidth="1"/>
    <col min="7427" max="7427" width="14.875" customWidth="1"/>
    <col min="7428" max="7429" width="15.75" customWidth="1"/>
    <col min="7681" max="7681" width="14.875" customWidth="1"/>
    <col min="7682" max="7682" width="14" customWidth="1"/>
    <col min="7683" max="7683" width="14.875" customWidth="1"/>
    <col min="7684" max="7685" width="15.75" customWidth="1"/>
    <col min="7937" max="7937" width="14.875" customWidth="1"/>
    <col min="7938" max="7938" width="14" customWidth="1"/>
    <col min="7939" max="7939" width="14.875" customWidth="1"/>
    <col min="7940" max="7941" width="15.75" customWidth="1"/>
    <col min="8193" max="8193" width="14.875" customWidth="1"/>
    <col min="8194" max="8194" width="14" customWidth="1"/>
    <col min="8195" max="8195" width="14.875" customWidth="1"/>
    <col min="8196" max="8197" width="15.75" customWidth="1"/>
    <col min="8449" max="8449" width="14.875" customWidth="1"/>
    <col min="8450" max="8450" width="14" customWidth="1"/>
    <col min="8451" max="8451" width="14.875" customWidth="1"/>
    <col min="8452" max="8453" width="15.75" customWidth="1"/>
    <col min="8705" max="8705" width="14.875" customWidth="1"/>
    <col min="8706" max="8706" width="14" customWidth="1"/>
    <col min="8707" max="8707" width="14.875" customWidth="1"/>
    <col min="8708" max="8709" width="15.75" customWidth="1"/>
    <col min="8961" max="8961" width="14.875" customWidth="1"/>
    <col min="8962" max="8962" width="14" customWidth="1"/>
    <col min="8963" max="8963" width="14.875" customWidth="1"/>
    <col min="8964" max="8965" width="15.75" customWidth="1"/>
    <col min="9217" max="9217" width="14.875" customWidth="1"/>
    <col min="9218" max="9218" width="14" customWidth="1"/>
    <col min="9219" max="9219" width="14.875" customWidth="1"/>
    <col min="9220" max="9221" width="15.75" customWidth="1"/>
    <col min="9473" max="9473" width="14.875" customWidth="1"/>
    <col min="9474" max="9474" width="14" customWidth="1"/>
    <col min="9475" max="9475" width="14.875" customWidth="1"/>
    <col min="9476" max="9477" width="15.75" customWidth="1"/>
    <col min="9729" max="9729" width="14.875" customWidth="1"/>
    <col min="9730" max="9730" width="14" customWidth="1"/>
    <col min="9731" max="9731" width="14.875" customWidth="1"/>
    <col min="9732" max="9733" width="15.75" customWidth="1"/>
    <col min="9985" max="9985" width="14.875" customWidth="1"/>
    <col min="9986" max="9986" width="14" customWidth="1"/>
    <col min="9987" max="9987" width="14.875" customWidth="1"/>
    <col min="9988" max="9989" width="15.75" customWidth="1"/>
    <col min="10241" max="10241" width="14.875" customWidth="1"/>
    <col min="10242" max="10242" width="14" customWidth="1"/>
    <col min="10243" max="10243" width="14.875" customWidth="1"/>
    <col min="10244" max="10245" width="15.75" customWidth="1"/>
    <col min="10497" max="10497" width="14.875" customWidth="1"/>
    <col min="10498" max="10498" width="14" customWidth="1"/>
    <col min="10499" max="10499" width="14.875" customWidth="1"/>
    <col min="10500" max="10501" width="15.75" customWidth="1"/>
    <col min="10753" max="10753" width="14.875" customWidth="1"/>
    <col min="10754" max="10754" width="14" customWidth="1"/>
    <col min="10755" max="10755" width="14.875" customWidth="1"/>
    <col min="10756" max="10757" width="15.75" customWidth="1"/>
    <col min="11009" max="11009" width="14.875" customWidth="1"/>
    <col min="11010" max="11010" width="14" customWidth="1"/>
    <col min="11011" max="11011" width="14.875" customWidth="1"/>
    <col min="11012" max="11013" width="15.75" customWidth="1"/>
    <col min="11265" max="11265" width="14.875" customWidth="1"/>
    <col min="11266" max="11266" width="14" customWidth="1"/>
    <col min="11267" max="11267" width="14.875" customWidth="1"/>
    <col min="11268" max="11269" width="15.75" customWidth="1"/>
    <col min="11521" max="11521" width="14.875" customWidth="1"/>
    <col min="11522" max="11522" width="14" customWidth="1"/>
    <col min="11523" max="11523" width="14.875" customWidth="1"/>
    <col min="11524" max="11525" width="15.75" customWidth="1"/>
    <col min="11777" max="11777" width="14.875" customWidth="1"/>
    <col min="11778" max="11778" width="14" customWidth="1"/>
    <col min="11779" max="11779" width="14.875" customWidth="1"/>
    <col min="11780" max="11781" width="15.75" customWidth="1"/>
    <col min="12033" max="12033" width="14.875" customWidth="1"/>
    <col min="12034" max="12034" width="14" customWidth="1"/>
    <col min="12035" max="12035" width="14.875" customWidth="1"/>
    <col min="12036" max="12037" width="15.75" customWidth="1"/>
    <col min="12289" max="12289" width="14.875" customWidth="1"/>
    <col min="12290" max="12290" width="14" customWidth="1"/>
    <col min="12291" max="12291" width="14.875" customWidth="1"/>
    <col min="12292" max="12293" width="15.75" customWidth="1"/>
    <col min="12545" max="12545" width="14.875" customWidth="1"/>
    <col min="12546" max="12546" width="14" customWidth="1"/>
    <col min="12547" max="12547" width="14.875" customWidth="1"/>
    <col min="12548" max="12549" width="15.75" customWidth="1"/>
    <col min="12801" max="12801" width="14.875" customWidth="1"/>
    <col min="12802" max="12802" width="14" customWidth="1"/>
    <col min="12803" max="12803" width="14.875" customWidth="1"/>
    <col min="12804" max="12805" width="15.75" customWidth="1"/>
    <col min="13057" max="13057" width="14.875" customWidth="1"/>
    <col min="13058" max="13058" width="14" customWidth="1"/>
    <col min="13059" max="13059" width="14.875" customWidth="1"/>
    <col min="13060" max="13061" width="15.75" customWidth="1"/>
    <col min="13313" max="13313" width="14.875" customWidth="1"/>
    <col min="13314" max="13314" width="14" customWidth="1"/>
    <col min="13315" max="13315" width="14.875" customWidth="1"/>
    <col min="13316" max="13317" width="15.75" customWidth="1"/>
    <col min="13569" max="13569" width="14.875" customWidth="1"/>
    <col min="13570" max="13570" width="14" customWidth="1"/>
    <col min="13571" max="13571" width="14.875" customWidth="1"/>
    <col min="13572" max="13573" width="15.75" customWidth="1"/>
    <col min="13825" max="13825" width="14.875" customWidth="1"/>
    <col min="13826" max="13826" width="14" customWidth="1"/>
    <col min="13827" max="13827" width="14.875" customWidth="1"/>
    <col min="13828" max="13829" width="15.75" customWidth="1"/>
    <col min="14081" max="14081" width="14.875" customWidth="1"/>
    <col min="14082" max="14082" width="14" customWidth="1"/>
    <col min="14083" max="14083" width="14.875" customWidth="1"/>
    <col min="14084" max="14085" width="15.75" customWidth="1"/>
    <col min="14337" max="14337" width="14.875" customWidth="1"/>
    <col min="14338" max="14338" width="14" customWidth="1"/>
    <col min="14339" max="14339" width="14.875" customWidth="1"/>
    <col min="14340" max="14341" width="15.75" customWidth="1"/>
    <col min="14593" max="14593" width="14.875" customWidth="1"/>
    <col min="14594" max="14594" width="14" customWidth="1"/>
    <col min="14595" max="14595" width="14.875" customWidth="1"/>
    <col min="14596" max="14597" width="15.75" customWidth="1"/>
    <col min="14849" max="14849" width="14.875" customWidth="1"/>
    <col min="14850" max="14850" width="14" customWidth="1"/>
    <col min="14851" max="14851" width="14.875" customWidth="1"/>
    <col min="14852" max="14853" width="15.75" customWidth="1"/>
    <col min="15105" max="15105" width="14.875" customWidth="1"/>
    <col min="15106" max="15106" width="14" customWidth="1"/>
    <col min="15107" max="15107" width="14.875" customWidth="1"/>
    <col min="15108" max="15109" width="15.75" customWidth="1"/>
    <col min="15361" max="15361" width="14.875" customWidth="1"/>
    <col min="15362" max="15362" width="14" customWidth="1"/>
    <col min="15363" max="15363" width="14.875" customWidth="1"/>
    <col min="15364" max="15365" width="15.75" customWidth="1"/>
    <col min="15617" max="15617" width="14.875" customWidth="1"/>
    <col min="15618" max="15618" width="14" customWidth="1"/>
    <col min="15619" max="15619" width="14.875" customWidth="1"/>
    <col min="15620" max="15621" width="15.75" customWidth="1"/>
    <col min="15873" max="15873" width="14.875" customWidth="1"/>
    <col min="15874" max="15874" width="14" customWidth="1"/>
    <col min="15875" max="15875" width="14.875" customWidth="1"/>
    <col min="15876" max="15877" width="15.75" customWidth="1"/>
    <col min="16129" max="16129" width="14.875" customWidth="1"/>
    <col min="16130" max="16130" width="14" customWidth="1"/>
    <col min="16131" max="16131" width="14.875" customWidth="1"/>
    <col min="16132" max="16133" width="15.75" customWidth="1"/>
  </cols>
  <sheetData>
    <row r="1" spans="1:5" ht="16.350000000000001" customHeight="1" x14ac:dyDescent="0.2">
      <c r="A1" s="180" t="s">
        <v>275</v>
      </c>
      <c r="B1" s="181" t="s">
        <v>276</v>
      </c>
      <c r="C1" s="182" t="s">
        <v>277</v>
      </c>
      <c r="D1" s="182" t="s">
        <v>278</v>
      </c>
      <c r="E1" s="181" t="s">
        <v>34</v>
      </c>
    </row>
    <row r="2" spans="1:5" ht="16.350000000000001" customHeight="1" x14ac:dyDescent="0.2">
      <c r="A2" s="183" t="s">
        <v>279</v>
      </c>
      <c r="B2" s="184">
        <v>0</v>
      </c>
      <c r="C2" s="184">
        <v>99</v>
      </c>
      <c r="D2" s="184">
        <v>119</v>
      </c>
      <c r="E2" s="184">
        <v>218</v>
      </c>
    </row>
    <row r="3" spans="1:5" ht="16.350000000000001" customHeight="1" x14ac:dyDescent="0.2">
      <c r="A3" s="185"/>
      <c r="B3" s="184">
        <v>1</v>
      </c>
      <c r="C3" s="184">
        <v>129</v>
      </c>
      <c r="D3" s="184">
        <v>105</v>
      </c>
      <c r="E3" s="184">
        <v>234</v>
      </c>
    </row>
    <row r="4" spans="1:5" ht="16.350000000000001" customHeight="1" x14ac:dyDescent="0.2">
      <c r="A4" s="185"/>
      <c r="B4" s="184">
        <v>2</v>
      </c>
      <c r="C4" s="184">
        <v>126</v>
      </c>
      <c r="D4" s="184">
        <v>104</v>
      </c>
      <c r="E4" s="184">
        <v>230</v>
      </c>
    </row>
    <row r="5" spans="1:5" ht="16.350000000000001" customHeight="1" x14ac:dyDescent="0.2">
      <c r="A5" s="185"/>
      <c r="B5" s="184">
        <v>3</v>
      </c>
      <c r="C5" s="184">
        <v>123</v>
      </c>
      <c r="D5" s="184">
        <v>126</v>
      </c>
      <c r="E5" s="184">
        <v>249</v>
      </c>
    </row>
    <row r="6" spans="1:5" ht="16.350000000000001" customHeight="1" x14ac:dyDescent="0.2">
      <c r="A6" s="185"/>
      <c r="B6" s="184">
        <v>4</v>
      </c>
      <c r="C6" s="184">
        <v>117</v>
      </c>
      <c r="D6" s="184">
        <v>125</v>
      </c>
      <c r="E6" s="184">
        <v>242</v>
      </c>
    </row>
    <row r="7" spans="1:5" ht="16.350000000000001" customHeight="1" x14ac:dyDescent="0.2">
      <c r="A7" s="185"/>
      <c r="B7" s="184">
        <v>5</v>
      </c>
      <c r="C7" s="184">
        <v>114</v>
      </c>
      <c r="D7" s="184">
        <v>120</v>
      </c>
      <c r="E7" s="184">
        <v>234</v>
      </c>
    </row>
    <row r="8" spans="1:5" ht="16.350000000000001" customHeight="1" x14ac:dyDescent="0.2">
      <c r="A8" s="185"/>
      <c r="B8" s="184">
        <v>6</v>
      </c>
      <c r="C8" s="184">
        <v>137</v>
      </c>
      <c r="D8" s="184">
        <v>120</v>
      </c>
      <c r="E8" s="184">
        <v>257</v>
      </c>
    </row>
    <row r="9" spans="1:5" ht="16.350000000000001" customHeight="1" x14ac:dyDescent="0.2">
      <c r="A9" s="185"/>
      <c r="B9" s="184">
        <v>7</v>
      </c>
      <c r="C9" s="184">
        <v>124</v>
      </c>
      <c r="D9" s="184">
        <v>116</v>
      </c>
      <c r="E9" s="184">
        <v>240</v>
      </c>
    </row>
    <row r="10" spans="1:5" ht="16.350000000000001" customHeight="1" x14ac:dyDescent="0.2">
      <c r="A10" s="185"/>
      <c r="B10" s="184">
        <v>8</v>
      </c>
      <c r="C10" s="184">
        <v>118</v>
      </c>
      <c r="D10" s="184">
        <v>148</v>
      </c>
      <c r="E10" s="184">
        <v>266</v>
      </c>
    </row>
    <row r="11" spans="1:5" ht="16.350000000000001" customHeight="1" x14ac:dyDescent="0.2">
      <c r="A11" s="186"/>
      <c r="B11" s="184">
        <v>9</v>
      </c>
      <c r="C11" s="184">
        <v>134</v>
      </c>
      <c r="D11" s="184">
        <v>116</v>
      </c>
      <c r="E11" s="184">
        <v>250</v>
      </c>
    </row>
    <row r="12" spans="1:5" ht="32.1" customHeight="1" x14ac:dyDescent="0.2">
      <c r="A12" s="187"/>
      <c r="B12" s="188"/>
      <c r="C12" s="188">
        <v>1221</v>
      </c>
      <c r="D12" s="188">
        <v>1199</v>
      </c>
      <c r="E12" s="189">
        <v>2420</v>
      </c>
    </row>
    <row r="13" spans="1:5" ht="16.350000000000001" customHeight="1" x14ac:dyDescent="0.2">
      <c r="A13" s="183" t="s">
        <v>280</v>
      </c>
      <c r="B13" s="184">
        <v>10</v>
      </c>
      <c r="C13" s="184">
        <v>119</v>
      </c>
      <c r="D13" s="184">
        <v>129</v>
      </c>
      <c r="E13" s="184">
        <v>248</v>
      </c>
    </row>
    <row r="14" spans="1:5" ht="16.350000000000001" customHeight="1" x14ac:dyDescent="0.2">
      <c r="A14" s="185"/>
      <c r="B14" s="184">
        <v>11</v>
      </c>
      <c r="C14" s="184">
        <v>140</v>
      </c>
      <c r="D14" s="184">
        <v>143</v>
      </c>
      <c r="E14" s="184">
        <v>283</v>
      </c>
    </row>
    <row r="15" spans="1:5" ht="16.350000000000001" customHeight="1" x14ac:dyDescent="0.2">
      <c r="A15" s="185"/>
      <c r="B15" s="184">
        <v>12</v>
      </c>
      <c r="C15" s="184">
        <v>136</v>
      </c>
      <c r="D15" s="184">
        <v>136</v>
      </c>
      <c r="E15" s="184">
        <v>272</v>
      </c>
    </row>
    <row r="16" spans="1:5" ht="16.350000000000001" customHeight="1" x14ac:dyDescent="0.2">
      <c r="A16" s="185"/>
      <c r="B16" s="184">
        <v>13</v>
      </c>
      <c r="C16" s="184">
        <v>163</v>
      </c>
      <c r="D16" s="184">
        <v>129</v>
      </c>
      <c r="E16" s="184">
        <v>292</v>
      </c>
    </row>
    <row r="17" spans="1:5" ht="16.350000000000001" customHeight="1" x14ac:dyDescent="0.2">
      <c r="A17" s="185"/>
      <c r="B17" s="184">
        <v>14</v>
      </c>
      <c r="C17" s="184">
        <v>180</v>
      </c>
      <c r="D17" s="184">
        <v>124</v>
      </c>
      <c r="E17" s="184">
        <v>304</v>
      </c>
    </row>
    <row r="18" spans="1:5" ht="16.350000000000001" customHeight="1" x14ac:dyDescent="0.2">
      <c r="A18" s="185"/>
      <c r="B18" s="184">
        <v>15</v>
      </c>
      <c r="C18" s="184">
        <v>167</v>
      </c>
      <c r="D18" s="184">
        <v>163</v>
      </c>
      <c r="E18" s="184">
        <v>330</v>
      </c>
    </row>
    <row r="19" spans="1:5" ht="16.350000000000001" customHeight="1" x14ac:dyDescent="0.2">
      <c r="A19" s="185"/>
      <c r="B19" s="184">
        <v>16</v>
      </c>
      <c r="C19" s="184">
        <v>157</v>
      </c>
      <c r="D19" s="184">
        <v>144</v>
      </c>
      <c r="E19" s="184">
        <v>301</v>
      </c>
    </row>
    <row r="20" spans="1:5" ht="16.350000000000001" customHeight="1" x14ac:dyDescent="0.2">
      <c r="A20" s="185"/>
      <c r="B20" s="184">
        <v>17</v>
      </c>
      <c r="C20" s="184">
        <v>169</v>
      </c>
      <c r="D20" s="184">
        <v>141</v>
      </c>
      <c r="E20" s="184">
        <v>310</v>
      </c>
    </row>
    <row r="21" spans="1:5" ht="16.350000000000001" customHeight="1" x14ac:dyDescent="0.2">
      <c r="A21" s="185"/>
      <c r="B21" s="184">
        <v>18</v>
      </c>
      <c r="C21" s="184">
        <v>143</v>
      </c>
      <c r="D21" s="184">
        <v>141</v>
      </c>
      <c r="E21" s="184">
        <v>284</v>
      </c>
    </row>
    <row r="22" spans="1:5" ht="16.350000000000001" customHeight="1" x14ac:dyDescent="0.2">
      <c r="A22" s="186"/>
      <c r="B22" s="184">
        <v>19</v>
      </c>
      <c r="C22" s="184">
        <v>154</v>
      </c>
      <c r="D22" s="184">
        <v>114</v>
      </c>
      <c r="E22" s="184">
        <v>268</v>
      </c>
    </row>
    <row r="23" spans="1:5" ht="32.1" customHeight="1" x14ac:dyDescent="0.2">
      <c r="A23" s="187"/>
      <c r="B23" s="188"/>
      <c r="C23" s="188">
        <v>1528</v>
      </c>
      <c r="D23" s="188">
        <v>1364</v>
      </c>
      <c r="E23" s="189">
        <v>2892</v>
      </c>
    </row>
    <row r="24" spans="1:5" ht="16.350000000000001" customHeight="1" x14ac:dyDescent="0.2">
      <c r="A24" s="183" t="s">
        <v>281</v>
      </c>
      <c r="B24" s="184">
        <v>20</v>
      </c>
      <c r="C24" s="184">
        <v>127</v>
      </c>
      <c r="D24" s="184">
        <v>114</v>
      </c>
      <c r="E24" s="184">
        <v>241</v>
      </c>
    </row>
    <row r="25" spans="1:5" ht="16.350000000000001" customHeight="1" x14ac:dyDescent="0.2">
      <c r="A25" s="185"/>
      <c r="B25" s="184">
        <v>21</v>
      </c>
      <c r="C25" s="184">
        <v>126</v>
      </c>
      <c r="D25" s="184">
        <v>116</v>
      </c>
      <c r="E25" s="184">
        <v>242</v>
      </c>
    </row>
    <row r="26" spans="1:5" ht="16.350000000000001" customHeight="1" x14ac:dyDescent="0.2">
      <c r="A26" s="185"/>
      <c r="B26" s="184">
        <v>22</v>
      </c>
      <c r="C26" s="184">
        <v>111</v>
      </c>
      <c r="D26" s="184">
        <v>110</v>
      </c>
      <c r="E26" s="184">
        <v>221</v>
      </c>
    </row>
    <row r="27" spans="1:5" ht="16.350000000000001" customHeight="1" x14ac:dyDescent="0.2">
      <c r="A27" s="185"/>
      <c r="B27" s="184">
        <v>23</v>
      </c>
      <c r="C27" s="184">
        <v>128</v>
      </c>
      <c r="D27" s="184">
        <v>109</v>
      </c>
      <c r="E27" s="184">
        <v>237</v>
      </c>
    </row>
    <row r="28" spans="1:5" ht="16.350000000000001" customHeight="1" x14ac:dyDescent="0.2">
      <c r="A28" s="185"/>
      <c r="B28" s="184">
        <v>24</v>
      </c>
      <c r="C28" s="184">
        <v>116</v>
      </c>
      <c r="D28" s="184">
        <v>115</v>
      </c>
      <c r="E28" s="184">
        <v>231</v>
      </c>
    </row>
    <row r="29" spans="1:5" ht="16.350000000000001" customHeight="1" x14ac:dyDescent="0.2">
      <c r="A29" s="185"/>
      <c r="B29" s="184">
        <v>25</v>
      </c>
      <c r="C29" s="184">
        <v>132</v>
      </c>
      <c r="D29" s="184">
        <v>99</v>
      </c>
      <c r="E29" s="184">
        <v>231</v>
      </c>
    </row>
    <row r="30" spans="1:5" ht="16.350000000000001" customHeight="1" x14ac:dyDescent="0.2">
      <c r="A30" s="185"/>
      <c r="B30" s="184">
        <v>26</v>
      </c>
      <c r="C30" s="184">
        <v>121</v>
      </c>
      <c r="D30" s="184">
        <v>103</v>
      </c>
      <c r="E30" s="184">
        <v>224</v>
      </c>
    </row>
    <row r="31" spans="1:5" ht="16.350000000000001" customHeight="1" x14ac:dyDescent="0.2">
      <c r="A31" s="185"/>
      <c r="B31" s="184">
        <v>27</v>
      </c>
      <c r="C31" s="184">
        <v>85</v>
      </c>
      <c r="D31" s="184">
        <v>108</v>
      </c>
      <c r="E31" s="184">
        <v>193</v>
      </c>
    </row>
    <row r="32" spans="1:5" ht="16.350000000000001" customHeight="1" x14ac:dyDescent="0.2">
      <c r="A32" s="185"/>
      <c r="B32" s="184">
        <v>28</v>
      </c>
      <c r="C32" s="184">
        <v>106</v>
      </c>
      <c r="D32" s="184">
        <v>99</v>
      </c>
      <c r="E32" s="184">
        <v>205</v>
      </c>
    </row>
    <row r="33" spans="1:5" ht="16.350000000000001" customHeight="1" x14ac:dyDescent="0.2">
      <c r="A33" s="186"/>
      <c r="B33" s="184">
        <v>29</v>
      </c>
      <c r="C33" s="184">
        <v>113</v>
      </c>
      <c r="D33" s="184">
        <v>92</v>
      </c>
      <c r="E33" s="184">
        <v>205</v>
      </c>
    </row>
    <row r="34" spans="1:5" ht="32.1" customHeight="1" x14ac:dyDescent="0.2">
      <c r="A34" s="187"/>
      <c r="B34" s="188"/>
      <c r="C34" s="188">
        <v>1165</v>
      </c>
      <c r="D34" s="188">
        <v>1065</v>
      </c>
      <c r="E34" s="189">
        <v>2230</v>
      </c>
    </row>
    <row r="35" spans="1:5" ht="16.350000000000001" customHeight="1" x14ac:dyDescent="0.2">
      <c r="A35" s="183" t="s">
        <v>282</v>
      </c>
      <c r="B35" s="184">
        <v>30</v>
      </c>
      <c r="C35" s="184">
        <v>103</v>
      </c>
      <c r="D35" s="184">
        <v>121</v>
      </c>
      <c r="E35" s="184">
        <v>224</v>
      </c>
    </row>
    <row r="36" spans="1:5" ht="16.350000000000001" customHeight="1" x14ac:dyDescent="0.2">
      <c r="A36" s="185"/>
      <c r="B36" s="184">
        <v>31</v>
      </c>
      <c r="C36" s="184">
        <v>113</v>
      </c>
      <c r="D36" s="184">
        <v>106</v>
      </c>
      <c r="E36" s="184">
        <v>219</v>
      </c>
    </row>
    <row r="37" spans="1:5" ht="16.350000000000001" customHeight="1" x14ac:dyDescent="0.2">
      <c r="A37" s="185"/>
      <c r="B37" s="184">
        <v>32</v>
      </c>
      <c r="C37" s="184">
        <v>97</v>
      </c>
      <c r="D37" s="184">
        <v>92</v>
      </c>
      <c r="E37" s="184">
        <v>189</v>
      </c>
    </row>
    <row r="38" spans="1:5" ht="16.350000000000001" customHeight="1" x14ac:dyDescent="0.2">
      <c r="A38" s="185"/>
      <c r="B38" s="184">
        <v>33</v>
      </c>
      <c r="C38" s="184">
        <v>114</v>
      </c>
      <c r="D38" s="184">
        <v>108</v>
      </c>
      <c r="E38" s="184">
        <v>222</v>
      </c>
    </row>
    <row r="39" spans="1:5" ht="16.350000000000001" customHeight="1" x14ac:dyDescent="0.2">
      <c r="A39" s="185"/>
      <c r="B39" s="184">
        <v>34</v>
      </c>
      <c r="C39" s="184">
        <v>109</v>
      </c>
      <c r="D39" s="184">
        <v>97</v>
      </c>
      <c r="E39" s="184">
        <v>206</v>
      </c>
    </row>
    <row r="40" spans="1:5" ht="16.350000000000001" customHeight="1" x14ac:dyDescent="0.2">
      <c r="A40" s="185"/>
      <c r="B40" s="184">
        <v>35</v>
      </c>
      <c r="C40" s="184">
        <v>121</v>
      </c>
      <c r="D40" s="184">
        <v>126</v>
      </c>
      <c r="E40" s="184">
        <v>247</v>
      </c>
    </row>
    <row r="41" spans="1:5" ht="16.350000000000001" customHeight="1" x14ac:dyDescent="0.2">
      <c r="A41" s="185"/>
      <c r="B41" s="184">
        <v>36</v>
      </c>
      <c r="C41" s="184">
        <v>113</v>
      </c>
      <c r="D41" s="184">
        <v>114</v>
      </c>
      <c r="E41" s="184">
        <v>227</v>
      </c>
    </row>
    <row r="42" spans="1:5" ht="16.350000000000001" customHeight="1" x14ac:dyDescent="0.2">
      <c r="A42" s="185"/>
      <c r="B42" s="184">
        <v>37</v>
      </c>
      <c r="C42" s="184">
        <v>95</v>
      </c>
      <c r="D42" s="184">
        <v>110</v>
      </c>
      <c r="E42" s="184">
        <v>205</v>
      </c>
    </row>
    <row r="43" spans="1:5" ht="16.350000000000001" customHeight="1" x14ac:dyDescent="0.2">
      <c r="A43" s="185"/>
      <c r="B43" s="184">
        <v>38</v>
      </c>
      <c r="C43" s="184">
        <v>110</v>
      </c>
      <c r="D43" s="184">
        <v>105</v>
      </c>
      <c r="E43" s="184">
        <v>215</v>
      </c>
    </row>
    <row r="44" spans="1:5" ht="16.350000000000001" customHeight="1" x14ac:dyDescent="0.2">
      <c r="A44" s="186"/>
      <c r="B44" s="184">
        <v>39</v>
      </c>
      <c r="C44" s="184">
        <v>115</v>
      </c>
      <c r="D44" s="184">
        <v>106</v>
      </c>
      <c r="E44" s="184">
        <v>221</v>
      </c>
    </row>
    <row r="45" spans="1:5" ht="32.1" customHeight="1" x14ac:dyDescent="0.2">
      <c r="A45" s="187"/>
      <c r="B45" s="188"/>
      <c r="C45" s="188">
        <v>1090</v>
      </c>
      <c r="D45" s="188">
        <v>1085</v>
      </c>
      <c r="E45" s="189">
        <v>2175</v>
      </c>
    </row>
    <row r="46" spans="1:5" ht="16.350000000000001" customHeight="1" x14ac:dyDescent="0.2">
      <c r="A46" s="183" t="s">
        <v>283</v>
      </c>
      <c r="B46" s="184">
        <v>40</v>
      </c>
      <c r="C46" s="184">
        <v>102</v>
      </c>
      <c r="D46" s="184">
        <v>114</v>
      </c>
      <c r="E46" s="184">
        <v>216</v>
      </c>
    </row>
    <row r="47" spans="1:5" ht="16.350000000000001" customHeight="1" x14ac:dyDescent="0.2">
      <c r="A47" s="185"/>
      <c r="B47" s="184">
        <v>41</v>
      </c>
      <c r="C47" s="184">
        <v>139</v>
      </c>
      <c r="D47" s="184">
        <v>131</v>
      </c>
      <c r="E47" s="184">
        <v>270</v>
      </c>
    </row>
    <row r="48" spans="1:5" ht="16.350000000000001" customHeight="1" x14ac:dyDescent="0.2">
      <c r="A48" s="185"/>
      <c r="B48" s="184">
        <v>42</v>
      </c>
      <c r="C48" s="184">
        <v>124</v>
      </c>
      <c r="D48" s="184">
        <v>142</v>
      </c>
      <c r="E48" s="184">
        <v>266</v>
      </c>
    </row>
    <row r="49" spans="1:5" ht="16.350000000000001" customHeight="1" x14ac:dyDescent="0.2">
      <c r="A49" s="185"/>
      <c r="B49" s="184">
        <v>43</v>
      </c>
      <c r="C49" s="184">
        <v>144</v>
      </c>
      <c r="D49" s="184">
        <v>167</v>
      </c>
      <c r="E49" s="184">
        <v>311</v>
      </c>
    </row>
    <row r="50" spans="1:5" ht="16.350000000000001" customHeight="1" x14ac:dyDescent="0.2">
      <c r="A50" s="185"/>
      <c r="B50" s="184">
        <v>44</v>
      </c>
      <c r="C50" s="184">
        <v>162</v>
      </c>
      <c r="D50" s="184">
        <v>136</v>
      </c>
      <c r="E50" s="184">
        <v>298</v>
      </c>
    </row>
    <row r="51" spans="1:5" ht="16.350000000000001" customHeight="1" x14ac:dyDescent="0.2">
      <c r="A51" s="185"/>
      <c r="B51" s="184">
        <v>45</v>
      </c>
      <c r="C51" s="184">
        <v>177</v>
      </c>
      <c r="D51" s="184">
        <v>191</v>
      </c>
      <c r="E51" s="184">
        <v>368</v>
      </c>
    </row>
    <row r="52" spans="1:5" ht="16.350000000000001" customHeight="1" x14ac:dyDescent="0.2">
      <c r="A52" s="185"/>
      <c r="B52" s="184">
        <v>46</v>
      </c>
      <c r="C52" s="184">
        <v>187</v>
      </c>
      <c r="D52" s="184">
        <v>169</v>
      </c>
      <c r="E52" s="184">
        <v>356</v>
      </c>
    </row>
    <row r="53" spans="1:5" ht="16.350000000000001" customHeight="1" x14ac:dyDescent="0.2">
      <c r="A53" s="185"/>
      <c r="B53" s="184">
        <v>47</v>
      </c>
      <c r="C53" s="184">
        <v>170</v>
      </c>
      <c r="D53" s="184">
        <v>156</v>
      </c>
      <c r="E53" s="184">
        <v>326</v>
      </c>
    </row>
    <row r="54" spans="1:5" ht="16.350000000000001" customHeight="1" x14ac:dyDescent="0.2">
      <c r="A54" s="185"/>
      <c r="B54" s="184">
        <v>48</v>
      </c>
      <c r="C54" s="184">
        <v>158</v>
      </c>
      <c r="D54" s="184">
        <v>185</v>
      </c>
      <c r="E54" s="184">
        <v>343</v>
      </c>
    </row>
    <row r="55" spans="1:5" ht="16.350000000000001" customHeight="1" x14ac:dyDescent="0.2">
      <c r="A55" s="186"/>
      <c r="B55" s="184">
        <v>49</v>
      </c>
      <c r="C55" s="184">
        <v>202</v>
      </c>
      <c r="D55" s="184">
        <v>200</v>
      </c>
      <c r="E55" s="184">
        <v>402</v>
      </c>
    </row>
    <row r="56" spans="1:5" ht="32.1" customHeight="1" x14ac:dyDescent="0.2">
      <c r="A56" s="187"/>
      <c r="B56" s="188"/>
      <c r="C56" s="188">
        <v>1565</v>
      </c>
      <c r="D56" s="188">
        <v>1591</v>
      </c>
      <c r="E56" s="189">
        <v>3156</v>
      </c>
    </row>
    <row r="57" spans="1:5" ht="16.350000000000001" customHeight="1" x14ac:dyDescent="0.2">
      <c r="A57" s="183" t="s">
        <v>284</v>
      </c>
      <c r="B57" s="184">
        <v>50</v>
      </c>
      <c r="C57" s="184">
        <v>191</v>
      </c>
      <c r="D57" s="184">
        <v>187</v>
      </c>
      <c r="E57" s="184">
        <v>378</v>
      </c>
    </row>
    <row r="58" spans="1:5" ht="16.350000000000001" customHeight="1" x14ac:dyDescent="0.2">
      <c r="A58" s="185"/>
      <c r="B58" s="184">
        <v>51</v>
      </c>
      <c r="C58" s="184">
        <v>187</v>
      </c>
      <c r="D58" s="184">
        <v>221</v>
      </c>
      <c r="E58" s="184">
        <v>408</v>
      </c>
    </row>
    <row r="59" spans="1:5" ht="16.350000000000001" customHeight="1" x14ac:dyDescent="0.2">
      <c r="A59" s="185"/>
      <c r="B59" s="184">
        <v>52</v>
      </c>
      <c r="C59" s="184">
        <v>206</v>
      </c>
      <c r="D59" s="184">
        <v>197</v>
      </c>
      <c r="E59" s="184">
        <v>403</v>
      </c>
    </row>
    <row r="60" spans="1:5" ht="16.350000000000001" customHeight="1" x14ac:dyDescent="0.2">
      <c r="A60" s="185"/>
      <c r="B60" s="184">
        <v>53</v>
      </c>
      <c r="C60" s="184">
        <v>211</v>
      </c>
      <c r="D60" s="184">
        <v>183</v>
      </c>
      <c r="E60" s="184">
        <v>394</v>
      </c>
    </row>
    <row r="61" spans="1:5" ht="16.350000000000001" customHeight="1" x14ac:dyDescent="0.2">
      <c r="A61" s="185"/>
      <c r="B61" s="184">
        <v>54</v>
      </c>
      <c r="C61" s="184">
        <v>190</v>
      </c>
      <c r="D61" s="184">
        <v>211</v>
      </c>
      <c r="E61" s="184">
        <v>401</v>
      </c>
    </row>
    <row r="62" spans="1:5" ht="16.350000000000001" customHeight="1" x14ac:dyDescent="0.2">
      <c r="A62" s="185"/>
      <c r="B62" s="184">
        <v>55</v>
      </c>
      <c r="C62" s="184">
        <v>195</v>
      </c>
      <c r="D62" s="184">
        <v>197</v>
      </c>
      <c r="E62" s="184">
        <v>392</v>
      </c>
    </row>
    <row r="63" spans="1:5" ht="16.350000000000001" customHeight="1" x14ac:dyDescent="0.2">
      <c r="A63" s="185"/>
      <c r="B63" s="184">
        <v>56</v>
      </c>
      <c r="C63" s="184">
        <v>177</v>
      </c>
      <c r="D63" s="184">
        <v>218</v>
      </c>
      <c r="E63" s="184">
        <v>395</v>
      </c>
    </row>
    <row r="64" spans="1:5" ht="16.350000000000001" customHeight="1" x14ac:dyDescent="0.2">
      <c r="A64" s="185"/>
      <c r="B64" s="184">
        <v>57</v>
      </c>
      <c r="C64" s="184">
        <v>230</v>
      </c>
      <c r="D64" s="184">
        <v>206</v>
      </c>
      <c r="E64" s="184">
        <v>436</v>
      </c>
    </row>
    <row r="65" spans="1:5" ht="16.350000000000001" customHeight="1" x14ac:dyDescent="0.2">
      <c r="A65" s="185"/>
      <c r="B65" s="184">
        <v>58</v>
      </c>
      <c r="C65" s="184">
        <v>220</v>
      </c>
      <c r="D65" s="184">
        <v>187</v>
      </c>
      <c r="E65" s="184">
        <v>407</v>
      </c>
    </row>
    <row r="66" spans="1:5" ht="16.350000000000001" customHeight="1" x14ac:dyDescent="0.2">
      <c r="A66" s="186"/>
      <c r="B66" s="184">
        <v>59</v>
      </c>
      <c r="C66" s="184">
        <v>174</v>
      </c>
      <c r="D66" s="184">
        <v>199</v>
      </c>
      <c r="E66" s="184">
        <v>373</v>
      </c>
    </row>
    <row r="67" spans="1:5" ht="32.1" customHeight="1" x14ac:dyDescent="0.2">
      <c r="A67" s="187"/>
      <c r="B67" s="188"/>
      <c r="C67" s="188">
        <v>1981</v>
      </c>
      <c r="D67" s="188">
        <v>2006</v>
      </c>
      <c r="E67" s="189">
        <v>3987</v>
      </c>
    </row>
    <row r="68" spans="1:5" ht="16.350000000000001" customHeight="1" x14ac:dyDescent="0.2">
      <c r="A68" s="183" t="s">
        <v>285</v>
      </c>
      <c r="B68" s="184">
        <v>60</v>
      </c>
      <c r="C68" s="184">
        <v>195</v>
      </c>
      <c r="D68" s="184">
        <v>189</v>
      </c>
      <c r="E68" s="184">
        <v>384</v>
      </c>
    </row>
    <row r="69" spans="1:5" ht="16.350000000000001" customHeight="1" x14ac:dyDescent="0.2">
      <c r="A69" s="185"/>
      <c r="B69" s="184">
        <v>61</v>
      </c>
      <c r="C69" s="184">
        <v>194</v>
      </c>
      <c r="D69" s="184">
        <v>180</v>
      </c>
      <c r="E69" s="184">
        <v>374</v>
      </c>
    </row>
    <row r="70" spans="1:5" ht="16.350000000000001" customHeight="1" x14ac:dyDescent="0.2">
      <c r="A70" s="185"/>
      <c r="B70" s="184">
        <v>62</v>
      </c>
      <c r="C70" s="184">
        <v>187</v>
      </c>
      <c r="D70" s="184">
        <v>150</v>
      </c>
      <c r="E70" s="184">
        <v>337</v>
      </c>
    </row>
    <row r="71" spans="1:5" ht="16.350000000000001" customHeight="1" x14ac:dyDescent="0.2">
      <c r="A71" s="185"/>
      <c r="B71" s="184">
        <v>63</v>
      </c>
      <c r="C71" s="184">
        <v>182</v>
      </c>
      <c r="D71" s="184">
        <v>211</v>
      </c>
      <c r="E71" s="184">
        <v>393</v>
      </c>
    </row>
    <row r="72" spans="1:5" ht="16.350000000000001" customHeight="1" x14ac:dyDescent="0.2">
      <c r="A72" s="185"/>
      <c r="B72" s="184">
        <v>64</v>
      </c>
      <c r="C72" s="184">
        <v>189</v>
      </c>
      <c r="D72" s="184">
        <v>146</v>
      </c>
      <c r="E72" s="184">
        <v>335</v>
      </c>
    </row>
    <row r="73" spans="1:5" ht="16.350000000000001" customHeight="1" x14ac:dyDescent="0.2">
      <c r="A73" s="185"/>
      <c r="B73" s="184">
        <v>65</v>
      </c>
      <c r="C73" s="184">
        <v>194</v>
      </c>
      <c r="D73" s="184">
        <v>178</v>
      </c>
      <c r="E73" s="184">
        <v>372</v>
      </c>
    </row>
    <row r="74" spans="1:5" ht="16.350000000000001" customHeight="1" x14ac:dyDescent="0.2">
      <c r="A74" s="185"/>
      <c r="B74" s="184">
        <v>66</v>
      </c>
      <c r="C74" s="184">
        <v>169</v>
      </c>
      <c r="D74" s="184">
        <v>156</v>
      </c>
      <c r="E74" s="184">
        <v>325</v>
      </c>
    </row>
    <row r="75" spans="1:5" ht="16.350000000000001" customHeight="1" x14ac:dyDescent="0.2">
      <c r="A75" s="185"/>
      <c r="B75" s="184">
        <v>67</v>
      </c>
      <c r="C75" s="184">
        <v>170</v>
      </c>
      <c r="D75" s="184">
        <v>154</v>
      </c>
      <c r="E75" s="184">
        <v>324</v>
      </c>
    </row>
    <row r="76" spans="1:5" ht="16.350000000000001" customHeight="1" x14ac:dyDescent="0.2">
      <c r="A76" s="185"/>
      <c r="B76" s="184">
        <v>68</v>
      </c>
      <c r="C76" s="184">
        <v>187</v>
      </c>
      <c r="D76" s="184">
        <v>206</v>
      </c>
      <c r="E76" s="184">
        <v>393</v>
      </c>
    </row>
    <row r="77" spans="1:5" ht="16.350000000000001" customHeight="1" x14ac:dyDescent="0.2">
      <c r="A77" s="186"/>
      <c r="B77" s="184">
        <v>69</v>
      </c>
      <c r="C77" s="184">
        <v>205</v>
      </c>
      <c r="D77" s="184">
        <v>183</v>
      </c>
      <c r="E77" s="184">
        <v>388</v>
      </c>
    </row>
    <row r="78" spans="1:5" ht="32.1" customHeight="1" x14ac:dyDescent="0.2">
      <c r="A78" s="187"/>
      <c r="B78" s="188"/>
      <c r="C78" s="188">
        <v>1872</v>
      </c>
      <c r="D78" s="188">
        <v>1753</v>
      </c>
      <c r="E78" s="189">
        <v>3625</v>
      </c>
    </row>
    <row r="79" spans="1:5" ht="16.350000000000001" customHeight="1" x14ac:dyDescent="0.2">
      <c r="A79" s="183" t="s">
        <v>286</v>
      </c>
      <c r="B79" s="184">
        <v>70</v>
      </c>
      <c r="C79" s="184">
        <v>144</v>
      </c>
      <c r="D79" s="184">
        <v>131</v>
      </c>
      <c r="E79" s="184">
        <v>275</v>
      </c>
    </row>
    <row r="80" spans="1:5" ht="16.350000000000001" customHeight="1" x14ac:dyDescent="0.2">
      <c r="A80" s="185"/>
      <c r="B80" s="184">
        <v>71</v>
      </c>
      <c r="C80" s="184">
        <v>124</v>
      </c>
      <c r="D80" s="184">
        <v>116</v>
      </c>
      <c r="E80" s="184">
        <v>240</v>
      </c>
    </row>
    <row r="81" spans="1:5" ht="16.350000000000001" customHeight="1" x14ac:dyDescent="0.2">
      <c r="A81" s="185"/>
      <c r="B81" s="184">
        <v>72</v>
      </c>
      <c r="C81" s="184">
        <v>115</v>
      </c>
      <c r="D81" s="184">
        <v>98</v>
      </c>
      <c r="E81" s="184">
        <v>213</v>
      </c>
    </row>
    <row r="82" spans="1:5" ht="16.350000000000001" customHeight="1" x14ac:dyDescent="0.2">
      <c r="A82" s="185"/>
      <c r="B82" s="184">
        <v>73</v>
      </c>
      <c r="C82" s="184">
        <v>112</v>
      </c>
      <c r="D82" s="184">
        <v>150</v>
      </c>
      <c r="E82" s="184">
        <v>262</v>
      </c>
    </row>
    <row r="83" spans="1:5" ht="16.350000000000001" customHeight="1" x14ac:dyDescent="0.2">
      <c r="A83" s="185"/>
      <c r="B83" s="184">
        <v>74</v>
      </c>
      <c r="C83" s="184">
        <v>98</v>
      </c>
      <c r="D83" s="184">
        <v>133</v>
      </c>
      <c r="E83" s="184">
        <v>231</v>
      </c>
    </row>
    <row r="84" spans="1:5" ht="16.350000000000001" customHeight="1" x14ac:dyDescent="0.2">
      <c r="A84" s="185"/>
      <c r="B84" s="184">
        <v>75</v>
      </c>
      <c r="C84" s="184">
        <v>108</v>
      </c>
      <c r="D84" s="184">
        <v>103</v>
      </c>
      <c r="E84" s="184">
        <v>211</v>
      </c>
    </row>
    <row r="85" spans="1:5" ht="16.350000000000001" customHeight="1" x14ac:dyDescent="0.2">
      <c r="A85" s="185"/>
      <c r="B85" s="184">
        <v>76</v>
      </c>
      <c r="C85" s="184">
        <v>94</v>
      </c>
      <c r="D85" s="184">
        <v>110</v>
      </c>
      <c r="E85" s="184">
        <v>204</v>
      </c>
    </row>
    <row r="86" spans="1:5" ht="16.350000000000001" customHeight="1" x14ac:dyDescent="0.2">
      <c r="A86" s="185"/>
      <c r="B86" s="184">
        <v>77</v>
      </c>
      <c r="C86" s="184">
        <v>91</v>
      </c>
      <c r="D86" s="184">
        <v>111</v>
      </c>
      <c r="E86" s="184">
        <v>202</v>
      </c>
    </row>
    <row r="87" spans="1:5" ht="16.350000000000001" customHeight="1" x14ac:dyDescent="0.2">
      <c r="A87" s="190"/>
      <c r="B87" s="184">
        <v>78</v>
      </c>
      <c r="C87" s="184">
        <v>76</v>
      </c>
      <c r="D87" s="184">
        <v>85</v>
      </c>
      <c r="E87" s="184">
        <v>161</v>
      </c>
    </row>
    <row r="88" spans="1:5" ht="16.350000000000001" customHeight="1" x14ac:dyDescent="0.2">
      <c r="A88" s="186"/>
      <c r="B88" s="184">
        <v>79</v>
      </c>
      <c r="C88" s="184">
        <v>88</v>
      </c>
      <c r="D88" s="184">
        <v>88</v>
      </c>
      <c r="E88" s="184">
        <v>176</v>
      </c>
    </row>
    <row r="89" spans="1:5" ht="32.1" customHeight="1" x14ac:dyDescent="0.2">
      <c r="A89" s="187"/>
      <c r="B89" s="188"/>
      <c r="C89" s="188">
        <v>1050</v>
      </c>
      <c r="D89" s="188">
        <v>1125</v>
      </c>
      <c r="E89" s="189">
        <v>2175</v>
      </c>
    </row>
    <row r="90" spans="1:5" ht="16.350000000000001" customHeight="1" x14ac:dyDescent="0.2">
      <c r="A90" s="183" t="s">
        <v>287</v>
      </c>
      <c r="B90" s="184">
        <v>80</v>
      </c>
      <c r="C90" s="184">
        <v>71</v>
      </c>
      <c r="D90" s="184">
        <v>87</v>
      </c>
      <c r="E90" s="184">
        <v>158</v>
      </c>
    </row>
    <row r="91" spans="1:5" ht="16.350000000000001" customHeight="1" x14ac:dyDescent="0.2">
      <c r="A91" s="185"/>
      <c r="B91" s="184">
        <v>81</v>
      </c>
      <c r="C91" s="184">
        <v>85</v>
      </c>
      <c r="D91" s="184">
        <v>89</v>
      </c>
      <c r="E91" s="184">
        <v>174</v>
      </c>
    </row>
    <row r="92" spans="1:5" ht="16.350000000000001" customHeight="1" x14ac:dyDescent="0.2">
      <c r="A92" s="185"/>
      <c r="B92" s="184">
        <v>82</v>
      </c>
      <c r="C92" s="184">
        <v>65</v>
      </c>
      <c r="D92" s="184">
        <v>77</v>
      </c>
      <c r="E92" s="184">
        <v>142</v>
      </c>
    </row>
    <row r="93" spans="1:5" ht="16.350000000000001" customHeight="1" x14ac:dyDescent="0.2">
      <c r="A93" s="185"/>
      <c r="B93" s="184">
        <v>83</v>
      </c>
      <c r="C93" s="184">
        <v>48</v>
      </c>
      <c r="D93" s="184">
        <v>77</v>
      </c>
      <c r="E93" s="184">
        <v>125</v>
      </c>
    </row>
    <row r="94" spans="1:5" ht="16.350000000000001" customHeight="1" x14ac:dyDescent="0.2">
      <c r="A94" s="185"/>
      <c r="B94" s="184">
        <v>84</v>
      </c>
      <c r="C94" s="184">
        <v>56</v>
      </c>
      <c r="D94" s="184">
        <v>75</v>
      </c>
      <c r="E94" s="184">
        <v>131</v>
      </c>
    </row>
    <row r="95" spans="1:5" ht="16.350000000000001" customHeight="1" x14ac:dyDescent="0.2">
      <c r="A95" s="185"/>
      <c r="B95" s="184">
        <v>85</v>
      </c>
      <c r="C95" s="184">
        <v>36</v>
      </c>
      <c r="D95" s="184">
        <v>68</v>
      </c>
      <c r="E95" s="184">
        <v>104</v>
      </c>
    </row>
    <row r="96" spans="1:5" ht="16.350000000000001" customHeight="1" x14ac:dyDescent="0.2">
      <c r="A96" s="185"/>
      <c r="B96" s="184">
        <v>86</v>
      </c>
      <c r="C96" s="184">
        <v>34</v>
      </c>
      <c r="D96" s="184">
        <v>61</v>
      </c>
      <c r="E96" s="184">
        <v>95</v>
      </c>
    </row>
    <row r="97" spans="1:5" ht="16.350000000000001" customHeight="1" x14ac:dyDescent="0.2">
      <c r="A97" s="185"/>
      <c r="B97" s="184">
        <v>87</v>
      </c>
      <c r="C97" s="184">
        <v>24</v>
      </c>
      <c r="D97" s="184">
        <v>58</v>
      </c>
      <c r="E97" s="184">
        <v>82</v>
      </c>
    </row>
    <row r="98" spans="1:5" ht="16.350000000000001" customHeight="1" x14ac:dyDescent="0.2">
      <c r="A98" s="185"/>
      <c r="B98" s="184">
        <v>88</v>
      </c>
      <c r="C98" s="184">
        <v>19</v>
      </c>
      <c r="D98" s="184">
        <v>45</v>
      </c>
      <c r="E98" s="184">
        <v>64</v>
      </c>
    </row>
    <row r="99" spans="1:5" ht="16.350000000000001" customHeight="1" x14ac:dyDescent="0.2">
      <c r="A99" s="186"/>
      <c r="B99" s="184">
        <v>89</v>
      </c>
      <c r="C99" s="184">
        <v>23</v>
      </c>
      <c r="D99" s="184">
        <v>49</v>
      </c>
      <c r="E99" s="184">
        <v>72</v>
      </c>
    </row>
    <row r="100" spans="1:5" ht="32.1" customHeight="1" x14ac:dyDescent="0.2">
      <c r="A100" s="187"/>
      <c r="B100" s="188"/>
      <c r="C100" s="188">
        <v>461</v>
      </c>
      <c r="D100" s="188">
        <v>686</v>
      </c>
      <c r="E100" s="189">
        <v>1147</v>
      </c>
    </row>
    <row r="101" spans="1:5" ht="16.350000000000001" customHeight="1" x14ac:dyDescent="0.2">
      <c r="A101" s="183" t="s">
        <v>288</v>
      </c>
      <c r="B101" s="184">
        <v>90</v>
      </c>
      <c r="C101" s="184">
        <v>12</v>
      </c>
      <c r="D101" s="184">
        <v>34</v>
      </c>
      <c r="E101" s="184">
        <v>46</v>
      </c>
    </row>
    <row r="102" spans="1:5" ht="16.350000000000001" customHeight="1" x14ac:dyDescent="0.2">
      <c r="A102" s="185"/>
      <c r="B102" s="184">
        <v>91</v>
      </c>
      <c r="C102" s="184">
        <v>14</v>
      </c>
      <c r="D102" s="184">
        <v>17</v>
      </c>
      <c r="E102" s="184">
        <v>31</v>
      </c>
    </row>
    <row r="103" spans="1:5" ht="16.350000000000001" customHeight="1" x14ac:dyDescent="0.2">
      <c r="A103" s="185"/>
      <c r="B103" s="184">
        <v>92</v>
      </c>
      <c r="C103" s="184">
        <v>6</v>
      </c>
      <c r="D103" s="184">
        <v>25</v>
      </c>
      <c r="E103" s="184">
        <v>31</v>
      </c>
    </row>
    <row r="104" spans="1:5" ht="16.350000000000001" customHeight="1" x14ac:dyDescent="0.2">
      <c r="A104" s="185"/>
      <c r="B104" s="184">
        <v>93</v>
      </c>
      <c r="C104" s="184">
        <v>8</v>
      </c>
      <c r="D104" s="184">
        <v>15</v>
      </c>
      <c r="E104" s="184">
        <v>23</v>
      </c>
    </row>
    <row r="105" spans="1:5" ht="16.350000000000001" customHeight="1" x14ac:dyDescent="0.2">
      <c r="A105" s="185"/>
      <c r="B105" s="184">
        <v>94</v>
      </c>
      <c r="C105" s="184">
        <v>7</v>
      </c>
      <c r="D105" s="184">
        <v>9</v>
      </c>
      <c r="E105" s="184">
        <v>16</v>
      </c>
    </row>
    <row r="106" spans="1:5" ht="16.350000000000001" customHeight="1" x14ac:dyDescent="0.2">
      <c r="A106" s="185"/>
      <c r="B106" s="184">
        <v>95</v>
      </c>
      <c r="C106" s="184">
        <v>1</v>
      </c>
      <c r="D106" s="184">
        <v>11</v>
      </c>
      <c r="E106" s="184">
        <v>12</v>
      </c>
    </row>
    <row r="107" spans="1:5" ht="16.350000000000001" customHeight="1" x14ac:dyDescent="0.2">
      <c r="A107" s="185"/>
      <c r="B107" s="184">
        <v>96</v>
      </c>
      <c r="C107" s="184"/>
      <c r="D107" s="184">
        <v>9</v>
      </c>
      <c r="E107" s="184">
        <v>9</v>
      </c>
    </row>
    <row r="108" spans="1:5" ht="16.350000000000001" customHeight="1" x14ac:dyDescent="0.2">
      <c r="A108" s="185"/>
      <c r="B108" s="184">
        <v>97</v>
      </c>
      <c r="C108" s="184">
        <v>1</v>
      </c>
      <c r="D108" s="184">
        <v>6</v>
      </c>
      <c r="E108" s="184">
        <v>7</v>
      </c>
    </row>
    <row r="109" spans="1:5" ht="16.350000000000001" customHeight="1" x14ac:dyDescent="0.2">
      <c r="A109" s="186"/>
      <c r="B109" s="184">
        <v>98</v>
      </c>
      <c r="C109" s="184"/>
      <c r="D109" s="184">
        <v>1</v>
      </c>
      <c r="E109" s="184">
        <v>1</v>
      </c>
    </row>
    <row r="110" spans="1:5" ht="32.1" customHeight="1" x14ac:dyDescent="0.2">
      <c r="A110" s="187"/>
      <c r="B110" s="188"/>
      <c r="C110" s="188">
        <v>49</v>
      </c>
      <c r="D110" s="188">
        <v>127</v>
      </c>
      <c r="E110" s="189">
        <v>176</v>
      </c>
    </row>
    <row r="111" spans="1:5" ht="16.350000000000001" customHeight="1" x14ac:dyDescent="0.2">
      <c r="A111" s="183" t="s">
        <v>289</v>
      </c>
      <c r="B111" s="184">
        <v>100</v>
      </c>
      <c r="C111" s="184"/>
      <c r="D111" s="184">
        <v>1</v>
      </c>
      <c r="E111" s="184">
        <v>1</v>
      </c>
    </row>
    <row r="112" spans="1:5" ht="16.350000000000001" customHeight="1" x14ac:dyDescent="0.2">
      <c r="A112" s="185"/>
      <c r="B112" s="184">
        <v>102</v>
      </c>
      <c r="C112" s="184"/>
      <c r="D112" s="184">
        <v>2</v>
      </c>
      <c r="E112" s="184">
        <v>2</v>
      </c>
    </row>
    <row r="113" spans="1:5" ht="16.350000000000001" customHeight="1" x14ac:dyDescent="0.2">
      <c r="A113" s="186"/>
      <c r="B113" s="184">
        <v>103</v>
      </c>
      <c r="C113" s="184"/>
      <c r="D113" s="184">
        <v>1</v>
      </c>
      <c r="E113" s="184">
        <v>1</v>
      </c>
    </row>
    <row r="114" spans="1:5" ht="32.1" customHeight="1" x14ac:dyDescent="0.2">
      <c r="A114" s="187"/>
      <c r="B114" s="188"/>
      <c r="C114" s="188"/>
      <c r="D114" s="188">
        <v>4</v>
      </c>
      <c r="E114" s="189">
        <v>4</v>
      </c>
    </row>
    <row r="115" spans="1:5" ht="32.1" customHeight="1" x14ac:dyDescent="0.2">
      <c r="A115" s="187"/>
      <c r="B115" s="188"/>
      <c r="C115" s="188">
        <v>11982</v>
      </c>
      <c r="D115" s="188">
        <v>12005</v>
      </c>
      <c r="E115" s="189">
        <v>23987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3"/>
  <sheetViews>
    <sheetView topLeftCell="A5" workbookViewId="0">
      <selection activeCell="K35" sqref="K35"/>
    </sheetView>
  </sheetViews>
  <sheetFormatPr defaultRowHeight="14.25" x14ac:dyDescent="0.2"/>
  <cols>
    <col min="1" max="1" width="13.125" customWidth="1"/>
    <col min="2" max="2" width="18.375" customWidth="1"/>
    <col min="3" max="3" width="14.875" customWidth="1"/>
    <col min="4" max="4" width="11.375" customWidth="1"/>
    <col min="5" max="6" width="12.25" customWidth="1"/>
    <col min="257" max="257" width="13.125" customWidth="1"/>
    <col min="258" max="258" width="18.375" customWidth="1"/>
    <col min="259" max="259" width="14.875" customWidth="1"/>
    <col min="260" max="260" width="11.375" customWidth="1"/>
    <col min="261" max="262" width="12.25" customWidth="1"/>
    <col min="513" max="513" width="13.125" customWidth="1"/>
    <col min="514" max="514" width="18.375" customWidth="1"/>
    <col min="515" max="515" width="14.875" customWidth="1"/>
    <col min="516" max="516" width="11.375" customWidth="1"/>
    <col min="517" max="518" width="12.25" customWidth="1"/>
    <col min="769" max="769" width="13.125" customWidth="1"/>
    <col min="770" max="770" width="18.375" customWidth="1"/>
    <col min="771" max="771" width="14.875" customWidth="1"/>
    <col min="772" max="772" width="11.375" customWidth="1"/>
    <col min="773" max="774" width="12.25" customWidth="1"/>
    <col min="1025" max="1025" width="13.125" customWidth="1"/>
    <col min="1026" max="1026" width="18.375" customWidth="1"/>
    <col min="1027" max="1027" width="14.875" customWidth="1"/>
    <col min="1028" max="1028" width="11.375" customWidth="1"/>
    <col min="1029" max="1030" width="12.25" customWidth="1"/>
    <col min="1281" max="1281" width="13.125" customWidth="1"/>
    <col min="1282" max="1282" width="18.375" customWidth="1"/>
    <col min="1283" max="1283" width="14.875" customWidth="1"/>
    <col min="1284" max="1284" width="11.375" customWidth="1"/>
    <col min="1285" max="1286" width="12.25" customWidth="1"/>
    <col min="1537" max="1537" width="13.125" customWidth="1"/>
    <col min="1538" max="1538" width="18.375" customWidth="1"/>
    <col min="1539" max="1539" width="14.875" customWidth="1"/>
    <col min="1540" max="1540" width="11.375" customWidth="1"/>
    <col min="1541" max="1542" width="12.25" customWidth="1"/>
    <col min="1793" max="1793" width="13.125" customWidth="1"/>
    <col min="1794" max="1794" width="18.375" customWidth="1"/>
    <col min="1795" max="1795" width="14.875" customWidth="1"/>
    <col min="1796" max="1796" width="11.375" customWidth="1"/>
    <col min="1797" max="1798" width="12.25" customWidth="1"/>
    <col min="2049" max="2049" width="13.125" customWidth="1"/>
    <col min="2050" max="2050" width="18.375" customWidth="1"/>
    <col min="2051" max="2051" width="14.875" customWidth="1"/>
    <col min="2052" max="2052" width="11.375" customWidth="1"/>
    <col min="2053" max="2054" width="12.25" customWidth="1"/>
    <col min="2305" max="2305" width="13.125" customWidth="1"/>
    <col min="2306" max="2306" width="18.375" customWidth="1"/>
    <col min="2307" max="2307" width="14.875" customWidth="1"/>
    <col min="2308" max="2308" width="11.375" customWidth="1"/>
    <col min="2309" max="2310" width="12.25" customWidth="1"/>
    <col min="2561" max="2561" width="13.125" customWidth="1"/>
    <col min="2562" max="2562" width="18.375" customWidth="1"/>
    <col min="2563" max="2563" width="14.875" customWidth="1"/>
    <col min="2564" max="2564" width="11.375" customWidth="1"/>
    <col min="2565" max="2566" width="12.25" customWidth="1"/>
    <col min="2817" max="2817" width="13.125" customWidth="1"/>
    <col min="2818" max="2818" width="18.375" customWidth="1"/>
    <col min="2819" max="2819" width="14.875" customWidth="1"/>
    <col min="2820" max="2820" width="11.375" customWidth="1"/>
    <col min="2821" max="2822" width="12.25" customWidth="1"/>
    <col min="3073" max="3073" width="13.125" customWidth="1"/>
    <col min="3074" max="3074" width="18.375" customWidth="1"/>
    <col min="3075" max="3075" width="14.875" customWidth="1"/>
    <col min="3076" max="3076" width="11.375" customWidth="1"/>
    <col min="3077" max="3078" width="12.25" customWidth="1"/>
    <col min="3329" max="3329" width="13.125" customWidth="1"/>
    <col min="3330" max="3330" width="18.375" customWidth="1"/>
    <col min="3331" max="3331" width="14.875" customWidth="1"/>
    <col min="3332" max="3332" width="11.375" customWidth="1"/>
    <col min="3333" max="3334" width="12.25" customWidth="1"/>
    <col min="3585" max="3585" width="13.125" customWidth="1"/>
    <col min="3586" max="3586" width="18.375" customWidth="1"/>
    <col min="3587" max="3587" width="14.875" customWidth="1"/>
    <col min="3588" max="3588" width="11.375" customWidth="1"/>
    <col min="3589" max="3590" width="12.25" customWidth="1"/>
    <col min="3841" max="3841" width="13.125" customWidth="1"/>
    <col min="3842" max="3842" width="18.375" customWidth="1"/>
    <col min="3843" max="3843" width="14.875" customWidth="1"/>
    <col min="3844" max="3844" width="11.375" customWidth="1"/>
    <col min="3845" max="3846" width="12.25" customWidth="1"/>
    <col min="4097" max="4097" width="13.125" customWidth="1"/>
    <col min="4098" max="4098" width="18.375" customWidth="1"/>
    <col min="4099" max="4099" width="14.875" customWidth="1"/>
    <col min="4100" max="4100" width="11.375" customWidth="1"/>
    <col min="4101" max="4102" width="12.25" customWidth="1"/>
    <col min="4353" max="4353" width="13.125" customWidth="1"/>
    <col min="4354" max="4354" width="18.375" customWidth="1"/>
    <col min="4355" max="4355" width="14.875" customWidth="1"/>
    <col min="4356" max="4356" width="11.375" customWidth="1"/>
    <col min="4357" max="4358" width="12.25" customWidth="1"/>
    <col min="4609" max="4609" width="13.125" customWidth="1"/>
    <col min="4610" max="4610" width="18.375" customWidth="1"/>
    <col min="4611" max="4611" width="14.875" customWidth="1"/>
    <col min="4612" max="4612" width="11.375" customWidth="1"/>
    <col min="4613" max="4614" width="12.25" customWidth="1"/>
    <col min="4865" max="4865" width="13.125" customWidth="1"/>
    <col min="4866" max="4866" width="18.375" customWidth="1"/>
    <col min="4867" max="4867" width="14.875" customWidth="1"/>
    <col min="4868" max="4868" width="11.375" customWidth="1"/>
    <col min="4869" max="4870" width="12.25" customWidth="1"/>
    <col min="5121" max="5121" width="13.125" customWidth="1"/>
    <col min="5122" max="5122" width="18.375" customWidth="1"/>
    <col min="5123" max="5123" width="14.875" customWidth="1"/>
    <col min="5124" max="5124" width="11.375" customWidth="1"/>
    <col min="5125" max="5126" width="12.25" customWidth="1"/>
    <col min="5377" max="5377" width="13.125" customWidth="1"/>
    <col min="5378" max="5378" width="18.375" customWidth="1"/>
    <col min="5379" max="5379" width="14.875" customWidth="1"/>
    <col min="5380" max="5380" width="11.375" customWidth="1"/>
    <col min="5381" max="5382" width="12.25" customWidth="1"/>
    <col min="5633" max="5633" width="13.125" customWidth="1"/>
    <col min="5634" max="5634" width="18.375" customWidth="1"/>
    <col min="5635" max="5635" width="14.875" customWidth="1"/>
    <col min="5636" max="5636" width="11.375" customWidth="1"/>
    <col min="5637" max="5638" width="12.25" customWidth="1"/>
    <col min="5889" max="5889" width="13.125" customWidth="1"/>
    <col min="5890" max="5890" width="18.375" customWidth="1"/>
    <col min="5891" max="5891" width="14.875" customWidth="1"/>
    <col min="5892" max="5892" width="11.375" customWidth="1"/>
    <col min="5893" max="5894" width="12.25" customWidth="1"/>
    <col min="6145" max="6145" width="13.125" customWidth="1"/>
    <col min="6146" max="6146" width="18.375" customWidth="1"/>
    <col min="6147" max="6147" width="14.875" customWidth="1"/>
    <col min="6148" max="6148" width="11.375" customWidth="1"/>
    <col min="6149" max="6150" width="12.25" customWidth="1"/>
    <col min="6401" max="6401" width="13.125" customWidth="1"/>
    <col min="6402" max="6402" width="18.375" customWidth="1"/>
    <col min="6403" max="6403" width="14.875" customWidth="1"/>
    <col min="6404" max="6404" width="11.375" customWidth="1"/>
    <col min="6405" max="6406" width="12.25" customWidth="1"/>
    <col min="6657" max="6657" width="13.125" customWidth="1"/>
    <col min="6658" max="6658" width="18.375" customWidth="1"/>
    <col min="6659" max="6659" width="14.875" customWidth="1"/>
    <col min="6660" max="6660" width="11.375" customWidth="1"/>
    <col min="6661" max="6662" width="12.25" customWidth="1"/>
    <col min="6913" max="6913" width="13.125" customWidth="1"/>
    <col min="6914" max="6914" width="18.375" customWidth="1"/>
    <col min="6915" max="6915" width="14.875" customWidth="1"/>
    <col min="6916" max="6916" width="11.375" customWidth="1"/>
    <col min="6917" max="6918" width="12.25" customWidth="1"/>
    <col min="7169" max="7169" width="13.125" customWidth="1"/>
    <col min="7170" max="7170" width="18.375" customWidth="1"/>
    <col min="7171" max="7171" width="14.875" customWidth="1"/>
    <col min="7172" max="7172" width="11.375" customWidth="1"/>
    <col min="7173" max="7174" width="12.25" customWidth="1"/>
    <col min="7425" max="7425" width="13.125" customWidth="1"/>
    <col min="7426" max="7426" width="18.375" customWidth="1"/>
    <col min="7427" max="7427" width="14.875" customWidth="1"/>
    <col min="7428" max="7428" width="11.375" customWidth="1"/>
    <col min="7429" max="7430" width="12.25" customWidth="1"/>
    <col min="7681" max="7681" width="13.125" customWidth="1"/>
    <col min="7682" max="7682" width="18.375" customWidth="1"/>
    <col min="7683" max="7683" width="14.875" customWidth="1"/>
    <col min="7684" max="7684" width="11.375" customWidth="1"/>
    <col min="7685" max="7686" width="12.25" customWidth="1"/>
    <col min="7937" max="7937" width="13.125" customWidth="1"/>
    <col min="7938" max="7938" width="18.375" customWidth="1"/>
    <col min="7939" max="7939" width="14.875" customWidth="1"/>
    <col min="7940" max="7940" width="11.375" customWidth="1"/>
    <col min="7941" max="7942" width="12.25" customWidth="1"/>
    <col min="8193" max="8193" width="13.125" customWidth="1"/>
    <col min="8194" max="8194" width="18.375" customWidth="1"/>
    <col min="8195" max="8195" width="14.875" customWidth="1"/>
    <col min="8196" max="8196" width="11.375" customWidth="1"/>
    <col min="8197" max="8198" width="12.25" customWidth="1"/>
    <col min="8449" max="8449" width="13.125" customWidth="1"/>
    <col min="8450" max="8450" width="18.375" customWidth="1"/>
    <col min="8451" max="8451" width="14.875" customWidth="1"/>
    <col min="8452" max="8452" width="11.375" customWidth="1"/>
    <col min="8453" max="8454" width="12.25" customWidth="1"/>
    <col min="8705" max="8705" width="13.125" customWidth="1"/>
    <col min="8706" max="8706" width="18.375" customWidth="1"/>
    <col min="8707" max="8707" width="14.875" customWidth="1"/>
    <col min="8708" max="8708" width="11.375" customWidth="1"/>
    <col min="8709" max="8710" width="12.25" customWidth="1"/>
    <col min="8961" max="8961" width="13.125" customWidth="1"/>
    <col min="8962" max="8962" width="18.375" customWidth="1"/>
    <col min="8963" max="8963" width="14.875" customWidth="1"/>
    <col min="8964" max="8964" width="11.375" customWidth="1"/>
    <col min="8965" max="8966" width="12.25" customWidth="1"/>
    <col min="9217" max="9217" width="13.125" customWidth="1"/>
    <col min="9218" max="9218" width="18.375" customWidth="1"/>
    <col min="9219" max="9219" width="14.875" customWidth="1"/>
    <col min="9220" max="9220" width="11.375" customWidth="1"/>
    <col min="9221" max="9222" width="12.25" customWidth="1"/>
    <col min="9473" max="9473" width="13.125" customWidth="1"/>
    <col min="9474" max="9474" width="18.375" customWidth="1"/>
    <col min="9475" max="9475" width="14.875" customWidth="1"/>
    <col min="9476" max="9476" width="11.375" customWidth="1"/>
    <col min="9477" max="9478" width="12.25" customWidth="1"/>
    <col min="9729" max="9729" width="13.125" customWidth="1"/>
    <col min="9730" max="9730" width="18.375" customWidth="1"/>
    <col min="9731" max="9731" width="14.875" customWidth="1"/>
    <col min="9732" max="9732" width="11.375" customWidth="1"/>
    <col min="9733" max="9734" width="12.25" customWidth="1"/>
    <col min="9985" max="9985" width="13.125" customWidth="1"/>
    <col min="9986" max="9986" width="18.375" customWidth="1"/>
    <col min="9987" max="9987" width="14.875" customWidth="1"/>
    <col min="9988" max="9988" width="11.375" customWidth="1"/>
    <col min="9989" max="9990" width="12.25" customWidth="1"/>
    <col min="10241" max="10241" width="13.125" customWidth="1"/>
    <col min="10242" max="10242" width="18.375" customWidth="1"/>
    <col min="10243" max="10243" width="14.875" customWidth="1"/>
    <col min="10244" max="10244" width="11.375" customWidth="1"/>
    <col min="10245" max="10246" width="12.25" customWidth="1"/>
    <col min="10497" max="10497" width="13.125" customWidth="1"/>
    <col min="10498" max="10498" width="18.375" customWidth="1"/>
    <col min="10499" max="10499" width="14.875" customWidth="1"/>
    <col min="10500" max="10500" width="11.375" customWidth="1"/>
    <col min="10501" max="10502" width="12.25" customWidth="1"/>
    <col min="10753" max="10753" width="13.125" customWidth="1"/>
    <col min="10754" max="10754" width="18.375" customWidth="1"/>
    <col min="10755" max="10755" width="14.875" customWidth="1"/>
    <col min="10756" max="10756" width="11.375" customWidth="1"/>
    <col min="10757" max="10758" width="12.25" customWidth="1"/>
    <col min="11009" max="11009" width="13.125" customWidth="1"/>
    <col min="11010" max="11010" width="18.375" customWidth="1"/>
    <col min="11011" max="11011" width="14.875" customWidth="1"/>
    <col min="11012" max="11012" width="11.375" customWidth="1"/>
    <col min="11013" max="11014" width="12.25" customWidth="1"/>
    <col min="11265" max="11265" width="13.125" customWidth="1"/>
    <col min="11266" max="11266" width="18.375" customWidth="1"/>
    <col min="11267" max="11267" width="14.875" customWidth="1"/>
    <col min="11268" max="11268" width="11.375" customWidth="1"/>
    <col min="11269" max="11270" width="12.25" customWidth="1"/>
    <col min="11521" max="11521" width="13.125" customWidth="1"/>
    <col min="11522" max="11522" width="18.375" customWidth="1"/>
    <col min="11523" max="11523" width="14.875" customWidth="1"/>
    <col min="11524" max="11524" width="11.375" customWidth="1"/>
    <col min="11525" max="11526" width="12.25" customWidth="1"/>
    <col min="11777" max="11777" width="13.125" customWidth="1"/>
    <col min="11778" max="11778" width="18.375" customWidth="1"/>
    <col min="11779" max="11779" width="14.875" customWidth="1"/>
    <col min="11780" max="11780" width="11.375" customWidth="1"/>
    <col min="11781" max="11782" width="12.25" customWidth="1"/>
    <col min="12033" max="12033" width="13.125" customWidth="1"/>
    <col min="12034" max="12034" width="18.375" customWidth="1"/>
    <col min="12035" max="12035" width="14.875" customWidth="1"/>
    <col min="12036" max="12036" width="11.375" customWidth="1"/>
    <col min="12037" max="12038" width="12.25" customWidth="1"/>
    <col min="12289" max="12289" width="13.125" customWidth="1"/>
    <col min="12290" max="12290" width="18.375" customWidth="1"/>
    <col min="12291" max="12291" width="14.875" customWidth="1"/>
    <col min="12292" max="12292" width="11.375" customWidth="1"/>
    <col min="12293" max="12294" width="12.25" customWidth="1"/>
    <col min="12545" max="12545" width="13.125" customWidth="1"/>
    <col min="12546" max="12546" width="18.375" customWidth="1"/>
    <col min="12547" max="12547" width="14.875" customWidth="1"/>
    <col min="12548" max="12548" width="11.375" customWidth="1"/>
    <col min="12549" max="12550" width="12.25" customWidth="1"/>
    <col min="12801" max="12801" width="13.125" customWidth="1"/>
    <col min="12802" max="12802" width="18.375" customWidth="1"/>
    <col min="12803" max="12803" width="14.875" customWidth="1"/>
    <col min="12804" max="12804" width="11.375" customWidth="1"/>
    <col min="12805" max="12806" width="12.25" customWidth="1"/>
    <col min="13057" max="13057" width="13.125" customWidth="1"/>
    <col min="13058" max="13058" width="18.375" customWidth="1"/>
    <col min="13059" max="13059" width="14.875" customWidth="1"/>
    <col min="13060" max="13060" width="11.375" customWidth="1"/>
    <col min="13061" max="13062" width="12.25" customWidth="1"/>
    <col min="13313" max="13313" width="13.125" customWidth="1"/>
    <col min="13314" max="13314" width="18.375" customWidth="1"/>
    <col min="13315" max="13315" width="14.875" customWidth="1"/>
    <col min="13316" max="13316" width="11.375" customWidth="1"/>
    <col min="13317" max="13318" width="12.25" customWidth="1"/>
    <col min="13569" max="13569" width="13.125" customWidth="1"/>
    <col min="13570" max="13570" width="18.375" customWidth="1"/>
    <col min="13571" max="13571" width="14.875" customWidth="1"/>
    <col min="13572" max="13572" width="11.375" customWidth="1"/>
    <col min="13573" max="13574" width="12.25" customWidth="1"/>
    <col min="13825" max="13825" width="13.125" customWidth="1"/>
    <col min="13826" max="13826" width="18.375" customWidth="1"/>
    <col min="13827" max="13827" width="14.875" customWidth="1"/>
    <col min="13828" max="13828" width="11.375" customWidth="1"/>
    <col min="13829" max="13830" width="12.25" customWidth="1"/>
    <col min="14081" max="14081" width="13.125" customWidth="1"/>
    <col min="14082" max="14082" width="18.375" customWidth="1"/>
    <col min="14083" max="14083" width="14.875" customWidth="1"/>
    <col min="14084" max="14084" width="11.375" customWidth="1"/>
    <col min="14085" max="14086" width="12.25" customWidth="1"/>
    <col min="14337" max="14337" width="13.125" customWidth="1"/>
    <col min="14338" max="14338" width="18.375" customWidth="1"/>
    <col min="14339" max="14339" width="14.875" customWidth="1"/>
    <col min="14340" max="14340" width="11.375" customWidth="1"/>
    <col min="14341" max="14342" width="12.25" customWidth="1"/>
    <col min="14593" max="14593" width="13.125" customWidth="1"/>
    <col min="14594" max="14594" width="18.375" customWidth="1"/>
    <col min="14595" max="14595" width="14.875" customWidth="1"/>
    <col min="14596" max="14596" width="11.375" customWidth="1"/>
    <col min="14597" max="14598" width="12.25" customWidth="1"/>
    <col min="14849" max="14849" width="13.125" customWidth="1"/>
    <col min="14850" max="14850" width="18.375" customWidth="1"/>
    <col min="14851" max="14851" width="14.875" customWidth="1"/>
    <col min="14852" max="14852" width="11.375" customWidth="1"/>
    <col min="14853" max="14854" width="12.25" customWidth="1"/>
    <col min="15105" max="15105" width="13.125" customWidth="1"/>
    <col min="15106" max="15106" width="18.375" customWidth="1"/>
    <col min="15107" max="15107" width="14.875" customWidth="1"/>
    <col min="15108" max="15108" width="11.375" customWidth="1"/>
    <col min="15109" max="15110" width="12.25" customWidth="1"/>
    <col min="15361" max="15361" width="13.125" customWidth="1"/>
    <col min="15362" max="15362" width="18.375" customWidth="1"/>
    <col min="15363" max="15363" width="14.875" customWidth="1"/>
    <col min="15364" max="15364" width="11.375" customWidth="1"/>
    <col min="15365" max="15366" width="12.25" customWidth="1"/>
    <col min="15617" max="15617" width="13.125" customWidth="1"/>
    <col min="15618" max="15618" width="18.375" customWidth="1"/>
    <col min="15619" max="15619" width="14.875" customWidth="1"/>
    <col min="15620" max="15620" width="11.375" customWidth="1"/>
    <col min="15621" max="15622" width="12.25" customWidth="1"/>
    <col min="15873" max="15873" width="13.125" customWidth="1"/>
    <col min="15874" max="15874" width="18.375" customWidth="1"/>
    <col min="15875" max="15875" width="14.875" customWidth="1"/>
    <col min="15876" max="15876" width="11.375" customWidth="1"/>
    <col min="15877" max="15878" width="12.25" customWidth="1"/>
    <col min="16129" max="16129" width="13.125" customWidth="1"/>
    <col min="16130" max="16130" width="18.375" customWidth="1"/>
    <col min="16131" max="16131" width="14.875" customWidth="1"/>
    <col min="16132" max="16132" width="11.375" customWidth="1"/>
    <col min="16133" max="16134" width="12.25" customWidth="1"/>
  </cols>
  <sheetData>
    <row r="1" spans="1:6" ht="16.350000000000001" customHeight="1" x14ac:dyDescent="0.2">
      <c r="A1" s="180" t="s">
        <v>290</v>
      </c>
      <c r="B1" s="180" t="s">
        <v>275</v>
      </c>
      <c r="C1" s="181" t="s">
        <v>276</v>
      </c>
      <c r="D1" s="182" t="s">
        <v>277</v>
      </c>
      <c r="E1" s="182" t="s">
        <v>278</v>
      </c>
      <c r="F1" s="181" t="s">
        <v>34</v>
      </c>
    </row>
    <row r="2" spans="1:6" ht="16.350000000000001" customHeight="1" x14ac:dyDescent="0.2">
      <c r="A2" s="191" t="s">
        <v>30</v>
      </c>
      <c r="B2" s="183" t="s">
        <v>291</v>
      </c>
      <c r="C2" s="184">
        <v>0</v>
      </c>
      <c r="D2" s="184">
        <v>5</v>
      </c>
      <c r="E2" s="184">
        <v>11</v>
      </c>
      <c r="F2" s="184">
        <v>16</v>
      </c>
    </row>
    <row r="3" spans="1:6" ht="16.350000000000001" customHeight="1" x14ac:dyDescent="0.2">
      <c r="A3" s="185"/>
      <c r="B3" s="185"/>
      <c r="C3" s="184">
        <v>1</v>
      </c>
      <c r="D3" s="184">
        <v>8</v>
      </c>
      <c r="E3" s="184">
        <v>5</v>
      </c>
      <c r="F3" s="184">
        <v>13</v>
      </c>
    </row>
    <row r="4" spans="1:6" ht="16.350000000000001" customHeight="1" x14ac:dyDescent="0.2">
      <c r="A4" s="185"/>
      <c r="B4" s="185"/>
      <c r="C4" s="184">
        <v>2</v>
      </c>
      <c r="D4" s="184">
        <v>3</v>
      </c>
      <c r="E4" s="184">
        <v>4</v>
      </c>
      <c r="F4" s="184">
        <v>7</v>
      </c>
    </row>
    <row r="5" spans="1:6" ht="16.350000000000001" customHeight="1" x14ac:dyDescent="0.2">
      <c r="A5" s="185"/>
      <c r="B5" s="185"/>
      <c r="C5" s="184">
        <v>3</v>
      </c>
      <c r="D5" s="184">
        <v>10</v>
      </c>
      <c r="E5" s="184">
        <v>3</v>
      </c>
      <c r="F5" s="184">
        <v>13</v>
      </c>
    </row>
    <row r="6" spans="1:6" ht="16.350000000000001" customHeight="1" x14ac:dyDescent="0.2">
      <c r="A6" s="185"/>
      <c r="B6" s="185"/>
      <c r="C6" s="184">
        <v>4</v>
      </c>
      <c r="D6" s="184">
        <v>8</v>
      </c>
      <c r="E6" s="184">
        <v>11</v>
      </c>
      <c r="F6" s="184">
        <v>19</v>
      </c>
    </row>
    <row r="7" spans="1:6" ht="16.350000000000001" customHeight="1" x14ac:dyDescent="0.2">
      <c r="A7" s="185"/>
      <c r="B7" s="185"/>
      <c r="C7" s="184">
        <v>5</v>
      </c>
      <c r="D7" s="184">
        <v>3</v>
      </c>
      <c r="E7" s="184">
        <v>7</v>
      </c>
      <c r="F7" s="184">
        <v>10</v>
      </c>
    </row>
    <row r="8" spans="1:6" ht="16.350000000000001" customHeight="1" x14ac:dyDescent="0.2">
      <c r="A8" s="185"/>
      <c r="B8" s="185"/>
      <c r="C8" s="184">
        <v>6</v>
      </c>
      <c r="D8" s="184">
        <v>7</v>
      </c>
      <c r="E8" s="184">
        <v>6</v>
      </c>
      <c r="F8" s="184">
        <v>13</v>
      </c>
    </row>
    <row r="9" spans="1:6" ht="16.350000000000001" customHeight="1" x14ac:dyDescent="0.2">
      <c r="A9" s="185"/>
      <c r="B9" s="185"/>
      <c r="C9" s="184">
        <v>7</v>
      </c>
      <c r="D9" s="184">
        <v>7</v>
      </c>
      <c r="E9" s="184">
        <v>10</v>
      </c>
      <c r="F9" s="184">
        <v>17</v>
      </c>
    </row>
    <row r="10" spans="1:6" ht="16.350000000000001" customHeight="1" x14ac:dyDescent="0.2">
      <c r="A10" s="185"/>
      <c r="B10" s="185"/>
      <c r="C10" s="184">
        <v>8</v>
      </c>
      <c r="D10" s="184">
        <v>11</v>
      </c>
      <c r="E10" s="184">
        <v>11</v>
      </c>
      <c r="F10" s="184">
        <v>22</v>
      </c>
    </row>
    <row r="11" spans="1:6" ht="16.350000000000001" customHeight="1" x14ac:dyDescent="0.2">
      <c r="A11" s="186"/>
      <c r="B11" s="186"/>
      <c r="C11" s="184">
        <v>9</v>
      </c>
      <c r="D11" s="184">
        <v>14</v>
      </c>
      <c r="E11" s="184">
        <v>5</v>
      </c>
      <c r="F11" s="184">
        <v>19</v>
      </c>
    </row>
    <row r="12" spans="1:6" ht="32.1" customHeight="1" x14ac:dyDescent="0.2">
      <c r="A12" s="187"/>
      <c r="B12" s="188"/>
      <c r="C12" s="188"/>
      <c r="D12" s="188">
        <v>76</v>
      </c>
      <c r="E12" s="188">
        <v>73</v>
      </c>
      <c r="F12" s="189">
        <v>149</v>
      </c>
    </row>
    <row r="13" spans="1:6" ht="16.350000000000001" customHeight="1" x14ac:dyDescent="0.2">
      <c r="A13" s="192"/>
      <c r="B13" s="183" t="s">
        <v>292</v>
      </c>
      <c r="C13" s="184">
        <v>10</v>
      </c>
      <c r="D13" s="184">
        <v>5</v>
      </c>
      <c r="E13" s="184">
        <v>13</v>
      </c>
      <c r="F13" s="184">
        <v>18</v>
      </c>
    </row>
    <row r="14" spans="1:6" ht="16.350000000000001" customHeight="1" x14ac:dyDescent="0.2">
      <c r="A14" s="185"/>
      <c r="B14" s="185"/>
      <c r="C14" s="184">
        <v>11</v>
      </c>
      <c r="D14" s="184">
        <v>7</v>
      </c>
      <c r="E14" s="184">
        <v>6</v>
      </c>
      <c r="F14" s="184">
        <v>13</v>
      </c>
    </row>
    <row r="15" spans="1:6" ht="16.350000000000001" customHeight="1" x14ac:dyDescent="0.2">
      <c r="A15" s="185"/>
      <c r="B15" s="185"/>
      <c r="C15" s="184">
        <v>12</v>
      </c>
      <c r="D15" s="184">
        <v>8</v>
      </c>
      <c r="E15" s="184">
        <v>10</v>
      </c>
      <c r="F15" s="184">
        <v>18</v>
      </c>
    </row>
    <row r="16" spans="1:6" ht="16.350000000000001" customHeight="1" x14ac:dyDescent="0.2">
      <c r="A16" s="185"/>
      <c r="B16" s="185"/>
      <c r="C16" s="184">
        <v>13</v>
      </c>
      <c r="D16" s="184">
        <v>11</v>
      </c>
      <c r="E16" s="184">
        <v>8</v>
      </c>
      <c r="F16" s="184">
        <v>19</v>
      </c>
    </row>
    <row r="17" spans="1:6" ht="16.350000000000001" customHeight="1" x14ac:dyDescent="0.2">
      <c r="A17" s="185"/>
      <c r="B17" s="185"/>
      <c r="C17" s="184">
        <v>14</v>
      </c>
      <c r="D17" s="184">
        <v>12</v>
      </c>
      <c r="E17" s="184">
        <v>3</v>
      </c>
      <c r="F17" s="184">
        <v>15</v>
      </c>
    </row>
    <row r="18" spans="1:6" ht="16.350000000000001" customHeight="1" x14ac:dyDescent="0.2">
      <c r="A18" s="185"/>
      <c r="B18" s="185"/>
      <c r="C18" s="184">
        <v>15</v>
      </c>
      <c r="D18" s="184">
        <v>14</v>
      </c>
      <c r="E18" s="184">
        <v>10</v>
      </c>
      <c r="F18" s="184">
        <v>24</v>
      </c>
    </row>
    <row r="19" spans="1:6" ht="16.350000000000001" customHeight="1" x14ac:dyDescent="0.2">
      <c r="A19" s="185"/>
      <c r="B19" s="185"/>
      <c r="C19" s="184">
        <v>16</v>
      </c>
      <c r="D19" s="184">
        <v>8</v>
      </c>
      <c r="E19" s="184">
        <v>6</v>
      </c>
      <c r="F19" s="184">
        <v>14</v>
      </c>
    </row>
    <row r="20" spans="1:6" ht="16.350000000000001" customHeight="1" x14ac:dyDescent="0.2">
      <c r="A20" s="185"/>
      <c r="B20" s="185"/>
      <c r="C20" s="184">
        <v>17</v>
      </c>
      <c r="D20" s="184">
        <v>13</v>
      </c>
      <c r="E20" s="184">
        <v>9</v>
      </c>
      <c r="F20" s="184">
        <v>22</v>
      </c>
    </row>
    <row r="21" spans="1:6" ht="16.350000000000001" customHeight="1" x14ac:dyDescent="0.2">
      <c r="A21" s="185"/>
      <c r="B21" s="185"/>
      <c r="C21" s="184">
        <v>18</v>
      </c>
      <c r="D21" s="184">
        <v>17</v>
      </c>
      <c r="E21" s="184">
        <v>13</v>
      </c>
      <c r="F21" s="184">
        <v>30</v>
      </c>
    </row>
    <row r="22" spans="1:6" ht="16.350000000000001" customHeight="1" x14ac:dyDescent="0.2">
      <c r="A22" s="186"/>
      <c r="B22" s="186"/>
      <c r="C22" s="184">
        <v>19</v>
      </c>
      <c r="D22" s="184">
        <v>6</v>
      </c>
      <c r="E22" s="184">
        <v>9</v>
      </c>
      <c r="F22" s="184">
        <v>15</v>
      </c>
    </row>
    <row r="23" spans="1:6" ht="32.1" customHeight="1" x14ac:dyDescent="0.2">
      <c r="A23" s="187"/>
      <c r="B23" s="188"/>
      <c r="C23" s="188"/>
      <c r="D23" s="188">
        <v>101</v>
      </c>
      <c r="E23" s="188">
        <v>87</v>
      </c>
      <c r="F23" s="189">
        <v>188</v>
      </c>
    </row>
    <row r="24" spans="1:6" ht="16.350000000000001" customHeight="1" x14ac:dyDescent="0.2">
      <c r="A24" s="192"/>
      <c r="B24" s="183" t="s">
        <v>293</v>
      </c>
      <c r="C24" s="184">
        <v>20</v>
      </c>
      <c r="D24" s="184">
        <v>7</v>
      </c>
      <c r="E24" s="184">
        <v>4</v>
      </c>
      <c r="F24" s="184">
        <v>11</v>
      </c>
    </row>
    <row r="25" spans="1:6" ht="16.350000000000001" customHeight="1" x14ac:dyDescent="0.2">
      <c r="A25" s="185"/>
      <c r="B25" s="185"/>
      <c r="C25" s="184">
        <v>21</v>
      </c>
      <c r="D25" s="184">
        <v>9</v>
      </c>
      <c r="E25" s="184">
        <v>6</v>
      </c>
      <c r="F25" s="184">
        <v>15</v>
      </c>
    </row>
    <row r="26" spans="1:6" ht="16.350000000000001" customHeight="1" x14ac:dyDescent="0.2">
      <c r="A26" s="185"/>
      <c r="B26" s="185"/>
      <c r="C26" s="184">
        <v>22</v>
      </c>
      <c r="D26" s="184">
        <v>6</v>
      </c>
      <c r="E26" s="184">
        <v>7</v>
      </c>
      <c r="F26" s="184">
        <v>13</v>
      </c>
    </row>
    <row r="27" spans="1:6" ht="16.350000000000001" customHeight="1" x14ac:dyDescent="0.2">
      <c r="A27" s="185"/>
      <c r="B27" s="185"/>
      <c r="C27" s="184">
        <v>23</v>
      </c>
      <c r="D27" s="184">
        <v>13</v>
      </c>
      <c r="E27" s="184">
        <v>8</v>
      </c>
      <c r="F27" s="184">
        <v>21</v>
      </c>
    </row>
    <row r="28" spans="1:6" ht="16.350000000000001" customHeight="1" x14ac:dyDescent="0.2">
      <c r="A28" s="185"/>
      <c r="B28" s="185"/>
      <c r="C28" s="184">
        <v>24</v>
      </c>
      <c r="D28" s="184">
        <v>9</v>
      </c>
      <c r="E28" s="184">
        <v>3</v>
      </c>
      <c r="F28" s="184">
        <v>12</v>
      </c>
    </row>
    <row r="29" spans="1:6" ht="16.350000000000001" customHeight="1" x14ac:dyDescent="0.2">
      <c r="A29" s="185"/>
      <c r="B29" s="185"/>
      <c r="C29" s="184">
        <v>25</v>
      </c>
      <c r="D29" s="184">
        <v>11</v>
      </c>
      <c r="E29" s="184">
        <v>7</v>
      </c>
      <c r="F29" s="184">
        <v>18</v>
      </c>
    </row>
    <row r="30" spans="1:6" ht="16.350000000000001" customHeight="1" x14ac:dyDescent="0.2">
      <c r="A30" s="185"/>
      <c r="B30" s="185"/>
      <c r="C30" s="184">
        <v>26</v>
      </c>
      <c r="D30" s="184">
        <v>7</v>
      </c>
      <c r="E30" s="184">
        <v>14</v>
      </c>
      <c r="F30" s="184">
        <v>21</v>
      </c>
    </row>
    <row r="31" spans="1:6" ht="16.350000000000001" customHeight="1" x14ac:dyDescent="0.2">
      <c r="A31" s="185"/>
      <c r="B31" s="185"/>
      <c r="C31" s="184">
        <v>27</v>
      </c>
      <c r="D31" s="184">
        <v>4</v>
      </c>
      <c r="E31" s="184">
        <v>6</v>
      </c>
      <c r="F31" s="184">
        <v>10</v>
      </c>
    </row>
    <row r="32" spans="1:6" ht="16.350000000000001" customHeight="1" x14ac:dyDescent="0.2">
      <c r="A32" s="185"/>
      <c r="B32" s="185"/>
      <c r="C32" s="184">
        <v>28</v>
      </c>
      <c r="D32" s="184">
        <v>10</v>
      </c>
      <c r="E32" s="184">
        <v>8</v>
      </c>
      <c r="F32" s="184">
        <v>18</v>
      </c>
    </row>
    <row r="33" spans="1:6" ht="16.350000000000001" customHeight="1" x14ac:dyDescent="0.2">
      <c r="A33" s="186"/>
      <c r="B33" s="186"/>
      <c r="C33" s="184">
        <v>29</v>
      </c>
      <c r="D33" s="184">
        <v>6</v>
      </c>
      <c r="E33" s="184">
        <v>5</v>
      </c>
      <c r="F33" s="184">
        <v>11</v>
      </c>
    </row>
    <row r="34" spans="1:6" ht="32.1" customHeight="1" x14ac:dyDescent="0.2">
      <c r="A34" s="187"/>
      <c r="B34" s="188"/>
      <c r="C34" s="188"/>
      <c r="D34" s="188">
        <v>82</v>
      </c>
      <c r="E34" s="188">
        <v>68</v>
      </c>
      <c r="F34" s="189">
        <v>150</v>
      </c>
    </row>
    <row r="35" spans="1:6" ht="16.350000000000001" customHeight="1" x14ac:dyDescent="0.2">
      <c r="A35" s="192"/>
      <c r="B35" s="183" t="s">
        <v>294</v>
      </c>
      <c r="C35" s="184">
        <v>30</v>
      </c>
      <c r="D35" s="184">
        <v>7</v>
      </c>
      <c r="E35" s="184">
        <v>6</v>
      </c>
      <c r="F35" s="184">
        <v>13</v>
      </c>
    </row>
    <row r="36" spans="1:6" ht="16.350000000000001" customHeight="1" x14ac:dyDescent="0.2">
      <c r="A36" s="185"/>
      <c r="B36" s="185"/>
      <c r="C36" s="184">
        <v>31</v>
      </c>
      <c r="D36" s="184">
        <v>6</v>
      </c>
      <c r="E36" s="184">
        <v>4</v>
      </c>
      <c r="F36" s="184">
        <v>10</v>
      </c>
    </row>
    <row r="37" spans="1:6" ht="16.350000000000001" customHeight="1" x14ac:dyDescent="0.2">
      <c r="A37" s="185"/>
      <c r="B37" s="185"/>
      <c r="C37" s="184">
        <v>32</v>
      </c>
      <c r="D37" s="184">
        <v>6</v>
      </c>
      <c r="E37" s="184">
        <v>3</v>
      </c>
      <c r="F37" s="184">
        <v>9</v>
      </c>
    </row>
    <row r="38" spans="1:6" ht="16.350000000000001" customHeight="1" x14ac:dyDescent="0.2">
      <c r="A38" s="185"/>
      <c r="B38" s="185"/>
      <c r="C38" s="184">
        <v>33</v>
      </c>
      <c r="D38" s="184">
        <v>3</v>
      </c>
      <c r="E38" s="184">
        <v>5</v>
      </c>
      <c r="F38" s="184">
        <v>8</v>
      </c>
    </row>
    <row r="39" spans="1:6" ht="16.350000000000001" customHeight="1" x14ac:dyDescent="0.2">
      <c r="A39" s="185"/>
      <c r="B39" s="185"/>
      <c r="C39" s="184">
        <v>34</v>
      </c>
      <c r="D39" s="184">
        <v>4</v>
      </c>
      <c r="E39" s="184">
        <v>4</v>
      </c>
      <c r="F39" s="184">
        <v>8</v>
      </c>
    </row>
    <row r="40" spans="1:6" ht="16.350000000000001" customHeight="1" x14ac:dyDescent="0.2">
      <c r="A40" s="185"/>
      <c r="B40" s="185"/>
      <c r="C40" s="184">
        <v>35</v>
      </c>
      <c r="D40" s="184">
        <v>8</v>
      </c>
      <c r="E40" s="184">
        <v>5</v>
      </c>
      <c r="F40" s="184">
        <v>13</v>
      </c>
    </row>
    <row r="41" spans="1:6" ht="16.350000000000001" customHeight="1" x14ac:dyDescent="0.2">
      <c r="A41" s="185"/>
      <c r="B41" s="185"/>
      <c r="C41" s="184">
        <v>36</v>
      </c>
      <c r="D41" s="184">
        <v>5</v>
      </c>
      <c r="E41" s="184">
        <v>5</v>
      </c>
      <c r="F41" s="184">
        <v>10</v>
      </c>
    </row>
    <row r="42" spans="1:6" ht="16.350000000000001" customHeight="1" x14ac:dyDescent="0.2">
      <c r="A42" s="185"/>
      <c r="B42" s="185"/>
      <c r="C42" s="184">
        <v>37</v>
      </c>
      <c r="D42" s="184">
        <v>5</v>
      </c>
      <c r="E42" s="184">
        <v>8</v>
      </c>
      <c r="F42" s="184">
        <v>13</v>
      </c>
    </row>
    <row r="43" spans="1:6" ht="16.350000000000001" customHeight="1" x14ac:dyDescent="0.2">
      <c r="A43" s="185"/>
      <c r="B43" s="185"/>
      <c r="C43" s="184">
        <v>38</v>
      </c>
      <c r="D43" s="184">
        <v>6</v>
      </c>
      <c r="E43" s="184">
        <v>11</v>
      </c>
      <c r="F43" s="184">
        <v>17</v>
      </c>
    </row>
    <row r="44" spans="1:6" ht="16.350000000000001" customHeight="1" x14ac:dyDescent="0.2">
      <c r="A44" s="185"/>
      <c r="B44" s="186"/>
      <c r="C44" s="184">
        <v>39</v>
      </c>
      <c r="D44" s="184">
        <v>7</v>
      </c>
      <c r="E44" s="184">
        <v>7</v>
      </c>
      <c r="F44" s="184">
        <v>14</v>
      </c>
    </row>
    <row r="45" spans="1:6" ht="32.1" customHeight="1" x14ac:dyDescent="0.2">
      <c r="A45" s="187"/>
      <c r="B45" s="188"/>
      <c r="C45" s="188"/>
      <c r="D45" s="188">
        <v>57</v>
      </c>
      <c r="E45" s="188">
        <v>58</v>
      </c>
      <c r="F45" s="189">
        <v>115</v>
      </c>
    </row>
    <row r="46" spans="1:6" ht="16.350000000000001" customHeight="1" x14ac:dyDescent="0.2">
      <c r="A46" s="192"/>
      <c r="B46" s="183" t="s">
        <v>295</v>
      </c>
      <c r="C46" s="184">
        <v>40</v>
      </c>
      <c r="D46" s="184">
        <v>8</v>
      </c>
      <c r="E46" s="184">
        <v>9</v>
      </c>
      <c r="F46" s="184">
        <v>17</v>
      </c>
    </row>
    <row r="47" spans="1:6" ht="16.350000000000001" customHeight="1" x14ac:dyDescent="0.2">
      <c r="A47" s="185"/>
      <c r="B47" s="185"/>
      <c r="C47" s="184">
        <v>41</v>
      </c>
      <c r="D47" s="184">
        <v>7</v>
      </c>
      <c r="E47" s="184">
        <v>9</v>
      </c>
      <c r="F47" s="184">
        <v>16</v>
      </c>
    </row>
    <row r="48" spans="1:6" ht="16.350000000000001" customHeight="1" x14ac:dyDescent="0.2">
      <c r="A48" s="185"/>
      <c r="B48" s="185"/>
      <c r="C48" s="184">
        <v>42</v>
      </c>
      <c r="D48" s="184">
        <v>5</v>
      </c>
      <c r="E48" s="184">
        <v>9</v>
      </c>
      <c r="F48" s="184">
        <v>14</v>
      </c>
    </row>
    <row r="49" spans="1:6" ht="16.350000000000001" customHeight="1" x14ac:dyDescent="0.2">
      <c r="A49" s="185"/>
      <c r="B49" s="185"/>
      <c r="C49" s="184">
        <v>43</v>
      </c>
      <c r="D49" s="184">
        <v>16</v>
      </c>
      <c r="E49" s="184">
        <v>11</v>
      </c>
      <c r="F49" s="184">
        <v>27</v>
      </c>
    </row>
    <row r="50" spans="1:6" ht="16.350000000000001" customHeight="1" x14ac:dyDescent="0.2">
      <c r="A50" s="185"/>
      <c r="B50" s="185"/>
      <c r="C50" s="184">
        <v>44</v>
      </c>
      <c r="D50" s="184">
        <v>9</v>
      </c>
      <c r="E50" s="184">
        <v>7</v>
      </c>
      <c r="F50" s="184">
        <v>16</v>
      </c>
    </row>
    <row r="51" spans="1:6" ht="16.350000000000001" customHeight="1" x14ac:dyDescent="0.2">
      <c r="A51" s="185"/>
      <c r="B51" s="185"/>
      <c r="C51" s="184">
        <v>45</v>
      </c>
      <c r="D51" s="184">
        <v>8</v>
      </c>
      <c r="E51" s="184">
        <v>12</v>
      </c>
      <c r="F51" s="184">
        <v>20</v>
      </c>
    </row>
    <row r="52" spans="1:6" ht="16.350000000000001" customHeight="1" x14ac:dyDescent="0.2">
      <c r="A52" s="185"/>
      <c r="B52" s="185"/>
      <c r="C52" s="184">
        <v>46</v>
      </c>
      <c r="D52" s="184">
        <v>8</v>
      </c>
      <c r="E52" s="184">
        <v>11</v>
      </c>
      <c r="F52" s="184">
        <v>19</v>
      </c>
    </row>
    <row r="53" spans="1:6" ht="16.350000000000001" customHeight="1" x14ac:dyDescent="0.2">
      <c r="A53" s="185"/>
      <c r="B53" s="185"/>
      <c r="C53" s="184">
        <v>47</v>
      </c>
      <c r="D53" s="184">
        <v>13</v>
      </c>
      <c r="E53" s="184">
        <v>12</v>
      </c>
      <c r="F53" s="184">
        <v>25</v>
      </c>
    </row>
    <row r="54" spans="1:6" ht="16.350000000000001" customHeight="1" x14ac:dyDescent="0.2">
      <c r="A54" s="185"/>
      <c r="B54" s="185"/>
      <c r="C54" s="184">
        <v>48</v>
      </c>
      <c r="D54" s="184">
        <v>11</v>
      </c>
      <c r="E54" s="184">
        <v>12</v>
      </c>
      <c r="F54" s="184">
        <v>23</v>
      </c>
    </row>
    <row r="55" spans="1:6" ht="16.350000000000001" customHeight="1" x14ac:dyDescent="0.2">
      <c r="A55" s="186"/>
      <c r="B55" s="186"/>
      <c r="C55" s="184">
        <v>49</v>
      </c>
      <c r="D55" s="184">
        <v>12</v>
      </c>
      <c r="E55" s="184">
        <v>9</v>
      </c>
      <c r="F55" s="184">
        <v>21</v>
      </c>
    </row>
    <row r="56" spans="1:6" ht="32.1" customHeight="1" x14ac:dyDescent="0.2">
      <c r="A56" s="187"/>
      <c r="B56" s="188"/>
      <c r="C56" s="188"/>
      <c r="D56" s="188">
        <v>97</v>
      </c>
      <c r="E56" s="188">
        <v>101</v>
      </c>
      <c r="F56" s="189">
        <v>198</v>
      </c>
    </row>
    <row r="57" spans="1:6" ht="16.350000000000001" customHeight="1" x14ac:dyDescent="0.2">
      <c r="A57" s="192"/>
      <c r="B57" s="183" t="s">
        <v>296</v>
      </c>
      <c r="C57" s="184">
        <v>50</v>
      </c>
      <c r="D57" s="184">
        <v>12</v>
      </c>
      <c r="E57" s="184">
        <v>7</v>
      </c>
      <c r="F57" s="184">
        <v>19</v>
      </c>
    </row>
    <row r="58" spans="1:6" ht="16.350000000000001" customHeight="1" x14ac:dyDescent="0.2">
      <c r="A58" s="185"/>
      <c r="B58" s="185"/>
      <c r="C58" s="184">
        <v>51</v>
      </c>
      <c r="D58" s="184">
        <v>11</v>
      </c>
      <c r="E58" s="184">
        <v>12</v>
      </c>
      <c r="F58" s="184">
        <v>23</v>
      </c>
    </row>
    <row r="59" spans="1:6" ht="16.350000000000001" customHeight="1" x14ac:dyDescent="0.2">
      <c r="A59" s="185"/>
      <c r="B59" s="185"/>
      <c r="C59" s="184">
        <v>52</v>
      </c>
      <c r="D59" s="184">
        <v>15</v>
      </c>
      <c r="E59" s="184">
        <v>15</v>
      </c>
      <c r="F59" s="184">
        <v>30</v>
      </c>
    </row>
    <row r="60" spans="1:6" ht="16.350000000000001" customHeight="1" x14ac:dyDescent="0.2">
      <c r="A60" s="185"/>
      <c r="B60" s="185"/>
      <c r="C60" s="184">
        <v>53</v>
      </c>
      <c r="D60" s="184">
        <v>18</v>
      </c>
      <c r="E60" s="184">
        <v>11</v>
      </c>
      <c r="F60" s="184">
        <v>29</v>
      </c>
    </row>
    <row r="61" spans="1:6" ht="16.350000000000001" customHeight="1" x14ac:dyDescent="0.2">
      <c r="A61" s="185"/>
      <c r="B61" s="185"/>
      <c r="C61" s="184">
        <v>54</v>
      </c>
      <c r="D61" s="184">
        <v>10</v>
      </c>
      <c r="E61" s="184">
        <v>19</v>
      </c>
      <c r="F61" s="184">
        <v>29</v>
      </c>
    </row>
    <row r="62" spans="1:6" ht="16.350000000000001" customHeight="1" x14ac:dyDescent="0.2">
      <c r="A62" s="185"/>
      <c r="B62" s="185"/>
      <c r="C62" s="184">
        <v>55</v>
      </c>
      <c r="D62" s="184">
        <v>13</v>
      </c>
      <c r="E62" s="184">
        <v>13</v>
      </c>
      <c r="F62" s="184">
        <v>26</v>
      </c>
    </row>
    <row r="63" spans="1:6" ht="16.350000000000001" customHeight="1" x14ac:dyDescent="0.2">
      <c r="A63" s="185"/>
      <c r="B63" s="185"/>
      <c r="C63" s="184">
        <v>56</v>
      </c>
      <c r="D63" s="184">
        <v>18</v>
      </c>
      <c r="E63" s="184">
        <v>18</v>
      </c>
      <c r="F63" s="184">
        <v>36</v>
      </c>
    </row>
    <row r="64" spans="1:6" ht="16.350000000000001" customHeight="1" x14ac:dyDescent="0.2">
      <c r="A64" s="185"/>
      <c r="B64" s="185"/>
      <c r="C64" s="184">
        <v>57</v>
      </c>
      <c r="D64" s="184">
        <v>14</v>
      </c>
      <c r="E64" s="184">
        <v>15</v>
      </c>
      <c r="F64" s="184">
        <v>29</v>
      </c>
    </row>
    <row r="65" spans="1:6" ht="16.350000000000001" customHeight="1" x14ac:dyDescent="0.2">
      <c r="A65" s="185"/>
      <c r="B65" s="185"/>
      <c r="C65" s="184">
        <v>58</v>
      </c>
      <c r="D65" s="184">
        <v>9</v>
      </c>
      <c r="E65" s="184">
        <v>8</v>
      </c>
      <c r="F65" s="184">
        <v>17</v>
      </c>
    </row>
    <row r="66" spans="1:6" ht="16.350000000000001" customHeight="1" x14ac:dyDescent="0.2">
      <c r="A66" s="186"/>
      <c r="B66" s="186"/>
      <c r="C66" s="184">
        <v>59</v>
      </c>
      <c r="D66" s="184">
        <v>12</v>
      </c>
      <c r="E66" s="184">
        <v>13</v>
      </c>
      <c r="F66" s="184">
        <v>25</v>
      </c>
    </row>
    <row r="67" spans="1:6" ht="32.1" customHeight="1" x14ac:dyDescent="0.2">
      <c r="A67" s="187"/>
      <c r="B67" s="188"/>
      <c r="C67" s="188"/>
      <c r="D67" s="188">
        <v>132</v>
      </c>
      <c r="E67" s="188">
        <v>131</v>
      </c>
      <c r="F67" s="189">
        <v>263</v>
      </c>
    </row>
    <row r="68" spans="1:6" ht="16.350000000000001" customHeight="1" x14ac:dyDescent="0.2">
      <c r="A68" s="192"/>
      <c r="B68" s="183" t="s">
        <v>297</v>
      </c>
      <c r="C68" s="184">
        <v>60</v>
      </c>
      <c r="D68" s="184">
        <v>13</v>
      </c>
      <c r="E68" s="184">
        <v>6</v>
      </c>
      <c r="F68" s="184">
        <v>19</v>
      </c>
    </row>
    <row r="69" spans="1:6" ht="16.350000000000001" customHeight="1" x14ac:dyDescent="0.2">
      <c r="A69" s="185"/>
      <c r="B69" s="185"/>
      <c r="C69" s="184">
        <v>61</v>
      </c>
      <c r="D69" s="184">
        <v>10</v>
      </c>
      <c r="E69" s="184">
        <v>13</v>
      </c>
      <c r="F69" s="184">
        <v>23</v>
      </c>
    </row>
    <row r="70" spans="1:6" ht="16.350000000000001" customHeight="1" x14ac:dyDescent="0.2">
      <c r="A70" s="185"/>
      <c r="B70" s="185"/>
      <c r="C70" s="184">
        <v>62</v>
      </c>
      <c r="D70" s="184">
        <v>12</v>
      </c>
      <c r="E70" s="184">
        <v>7</v>
      </c>
      <c r="F70" s="184">
        <v>19</v>
      </c>
    </row>
    <row r="71" spans="1:6" ht="16.350000000000001" customHeight="1" x14ac:dyDescent="0.2">
      <c r="A71" s="185"/>
      <c r="B71" s="185"/>
      <c r="C71" s="184">
        <v>63</v>
      </c>
      <c r="D71" s="184">
        <v>6</v>
      </c>
      <c r="E71" s="184">
        <v>14</v>
      </c>
      <c r="F71" s="184">
        <v>20</v>
      </c>
    </row>
    <row r="72" spans="1:6" ht="16.350000000000001" customHeight="1" x14ac:dyDescent="0.2">
      <c r="A72" s="185"/>
      <c r="B72" s="185"/>
      <c r="C72" s="184">
        <v>64</v>
      </c>
      <c r="D72" s="184">
        <v>12</v>
      </c>
      <c r="E72" s="184">
        <v>7</v>
      </c>
      <c r="F72" s="184">
        <v>19</v>
      </c>
    </row>
    <row r="73" spans="1:6" ht="16.350000000000001" customHeight="1" x14ac:dyDescent="0.2">
      <c r="A73" s="185"/>
      <c r="B73" s="185"/>
      <c r="C73" s="184">
        <v>65</v>
      </c>
      <c r="D73" s="184">
        <v>12</v>
      </c>
      <c r="E73" s="184">
        <v>10</v>
      </c>
      <c r="F73" s="184">
        <v>22</v>
      </c>
    </row>
    <row r="74" spans="1:6" ht="16.350000000000001" customHeight="1" x14ac:dyDescent="0.2">
      <c r="A74" s="185"/>
      <c r="B74" s="185"/>
      <c r="C74" s="184">
        <v>66</v>
      </c>
      <c r="D74" s="184">
        <v>14</v>
      </c>
      <c r="E74" s="184">
        <v>12</v>
      </c>
      <c r="F74" s="184">
        <v>26</v>
      </c>
    </row>
    <row r="75" spans="1:6" ht="16.350000000000001" customHeight="1" x14ac:dyDescent="0.2">
      <c r="A75" s="185"/>
      <c r="B75" s="185"/>
      <c r="C75" s="184">
        <v>67</v>
      </c>
      <c r="D75" s="184">
        <v>13</v>
      </c>
      <c r="E75" s="184">
        <v>9</v>
      </c>
      <c r="F75" s="184">
        <v>22</v>
      </c>
    </row>
    <row r="76" spans="1:6" ht="16.350000000000001" customHeight="1" x14ac:dyDescent="0.2">
      <c r="A76" s="185"/>
      <c r="B76" s="185"/>
      <c r="C76" s="184">
        <v>68</v>
      </c>
      <c r="D76" s="184">
        <v>8</v>
      </c>
      <c r="E76" s="184">
        <v>9</v>
      </c>
      <c r="F76" s="184">
        <v>17</v>
      </c>
    </row>
    <row r="77" spans="1:6" ht="16.350000000000001" customHeight="1" x14ac:dyDescent="0.2">
      <c r="A77" s="186"/>
      <c r="B77" s="186"/>
      <c r="C77" s="184">
        <v>69</v>
      </c>
      <c r="D77" s="184">
        <v>6</v>
      </c>
      <c r="E77" s="184">
        <v>11</v>
      </c>
      <c r="F77" s="184">
        <v>17</v>
      </c>
    </row>
    <row r="78" spans="1:6" ht="32.1" customHeight="1" x14ac:dyDescent="0.2">
      <c r="A78" s="187"/>
      <c r="B78" s="188"/>
      <c r="C78" s="188"/>
      <c r="D78" s="188">
        <v>106</v>
      </c>
      <c r="E78" s="188">
        <v>98</v>
      </c>
      <c r="F78" s="189">
        <v>204</v>
      </c>
    </row>
    <row r="79" spans="1:6" ht="16.350000000000001" customHeight="1" x14ac:dyDescent="0.2">
      <c r="A79" s="192"/>
      <c r="B79" s="183" t="s">
        <v>298</v>
      </c>
      <c r="C79" s="184">
        <v>70</v>
      </c>
      <c r="D79" s="184">
        <v>10</v>
      </c>
      <c r="E79" s="184">
        <v>9</v>
      </c>
      <c r="F79" s="184">
        <v>19</v>
      </c>
    </row>
    <row r="80" spans="1:6" ht="16.350000000000001" customHeight="1" x14ac:dyDescent="0.2">
      <c r="A80" s="185"/>
      <c r="B80" s="185"/>
      <c r="C80" s="184">
        <v>71</v>
      </c>
      <c r="D80" s="184">
        <v>12</v>
      </c>
      <c r="E80" s="184">
        <v>5</v>
      </c>
      <c r="F80" s="184">
        <v>17</v>
      </c>
    </row>
    <row r="81" spans="1:6" ht="16.350000000000001" customHeight="1" x14ac:dyDescent="0.2">
      <c r="A81" s="185"/>
      <c r="B81" s="185"/>
      <c r="C81" s="184">
        <v>72</v>
      </c>
      <c r="D81" s="184">
        <v>5</v>
      </c>
      <c r="E81" s="184">
        <v>3</v>
      </c>
      <c r="F81" s="184">
        <v>8</v>
      </c>
    </row>
    <row r="82" spans="1:6" ht="16.350000000000001" customHeight="1" x14ac:dyDescent="0.2">
      <c r="A82" s="185"/>
      <c r="B82" s="185"/>
      <c r="C82" s="184">
        <v>73</v>
      </c>
      <c r="D82" s="184">
        <v>5</v>
      </c>
      <c r="E82" s="184">
        <v>7</v>
      </c>
      <c r="F82" s="184">
        <v>12</v>
      </c>
    </row>
    <row r="83" spans="1:6" ht="16.350000000000001" customHeight="1" x14ac:dyDescent="0.2">
      <c r="A83" s="185"/>
      <c r="B83" s="185"/>
      <c r="C83" s="184">
        <v>74</v>
      </c>
      <c r="D83" s="184">
        <v>6</v>
      </c>
      <c r="E83" s="184">
        <v>6</v>
      </c>
      <c r="F83" s="184">
        <v>12</v>
      </c>
    </row>
    <row r="84" spans="1:6" ht="16.350000000000001" customHeight="1" x14ac:dyDescent="0.2">
      <c r="A84" s="185"/>
      <c r="B84" s="185"/>
      <c r="C84" s="184">
        <v>75</v>
      </c>
      <c r="D84" s="184">
        <v>8</v>
      </c>
      <c r="E84" s="184">
        <v>10</v>
      </c>
      <c r="F84" s="184">
        <v>18</v>
      </c>
    </row>
    <row r="85" spans="1:6" ht="16.350000000000001" customHeight="1" x14ac:dyDescent="0.2">
      <c r="A85" s="185"/>
      <c r="B85" s="185"/>
      <c r="C85" s="184">
        <v>76</v>
      </c>
      <c r="D85" s="184">
        <v>7</v>
      </c>
      <c r="E85" s="184">
        <v>4</v>
      </c>
      <c r="F85" s="184">
        <v>11</v>
      </c>
    </row>
    <row r="86" spans="1:6" ht="16.350000000000001" customHeight="1" x14ac:dyDescent="0.2">
      <c r="A86" s="185"/>
      <c r="B86" s="185"/>
      <c r="C86" s="184">
        <v>77</v>
      </c>
      <c r="D86" s="184">
        <v>2</v>
      </c>
      <c r="E86" s="184">
        <v>5</v>
      </c>
      <c r="F86" s="184">
        <v>7</v>
      </c>
    </row>
    <row r="87" spans="1:6" ht="16.350000000000001" customHeight="1" x14ac:dyDescent="0.2">
      <c r="A87" s="190"/>
      <c r="B87" s="190"/>
      <c r="C87" s="184">
        <v>78</v>
      </c>
      <c r="D87" s="184">
        <v>3</v>
      </c>
      <c r="E87" s="184">
        <v>1</v>
      </c>
      <c r="F87" s="184">
        <v>4</v>
      </c>
    </row>
    <row r="88" spans="1:6" ht="16.350000000000001" customHeight="1" x14ac:dyDescent="0.2">
      <c r="A88" s="186"/>
      <c r="B88" s="186"/>
      <c r="C88" s="184">
        <v>79</v>
      </c>
      <c r="D88" s="184">
        <v>2</v>
      </c>
      <c r="E88" s="184">
        <v>2</v>
      </c>
      <c r="F88" s="184">
        <v>4</v>
      </c>
    </row>
    <row r="89" spans="1:6" ht="32.1" customHeight="1" x14ac:dyDescent="0.2">
      <c r="A89" s="187"/>
      <c r="B89" s="188"/>
      <c r="C89" s="188"/>
      <c r="D89" s="188">
        <v>60</v>
      </c>
      <c r="E89" s="188">
        <v>52</v>
      </c>
      <c r="F89" s="189">
        <v>112</v>
      </c>
    </row>
    <row r="90" spans="1:6" ht="16.350000000000001" customHeight="1" x14ac:dyDescent="0.2">
      <c r="A90" s="192"/>
      <c r="B90" s="183" t="s">
        <v>299</v>
      </c>
      <c r="C90" s="184">
        <v>80</v>
      </c>
      <c r="D90" s="184">
        <v>2</v>
      </c>
      <c r="E90" s="184">
        <v>5</v>
      </c>
      <c r="F90" s="184">
        <v>7</v>
      </c>
    </row>
    <row r="91" spans="1:6" ht="16.350000000000001" customHeight="1" x14ac:dyDescent="0.2">
      <c r="A91" s="185"/>
      <c r="B91" s="185"/>
      <c r="C91" s="184">
        <v>81</v>
      </c>
      <c r="D91" s="184">
        <v>3</v>
      </c>
      <c r="E91" s="184">
        <v>3</v>
      </c>
      <c r="F91" s="184">
        <v>6</v>
      </c>
    </row>
    <row r="92" spans="1:6" ht="16.350000000000001" customHeight="1" x14ac:dyDescent="0.2">
      <c r="A92" s="185"/>
      <c r="B92" s="185"/>
      <c r="C92" s="184">
        <v>82</v>
      </c>
      <c r="D92" s="184">
        <v>1</v>
      </c>
      <c r="E92" s="184">
        <v>5</v>
      </c>
      <c r="F92" s="184">
        <v>6</v>
      </c>
    </row>
    <row r="93" spans="1:6" ht="16.350000000000001" customHeight="1" x14ac:dyDescent="0.2">
      <c r="A93" s="185"/>
      <c r="B93" s="185"/>
      <c r="C93" s="184">
        <v>83</v>
      </c>
      <c r="D93" s="184">
        <v>1</v>
      </c>
      <c r="E93" s="184">
        <v>6</v>
      </c>
      <c r="F93" s="184">
        <v>7</v>
      </c>
    </row>
    <row r="94" spans="1:6" ht="16.350000000000001" customHeight="1" x14ac:dyDescent="0.2">
      <c r="A94" s="185"/>
      <c r="B94" s="185"/>
      <c r="C94" s="184">
        <v>84</v>
      </c>
      <c r="D94" s="184">
        <v>4</v>
      </c>
      <c r="E94" s="184">
        <v>4</v>
      </c>
      <c r="F94" s="184">
        <v>8</v>
      </c>
    </row>
    <row r="95" spans="1:6" ht="16.350000000000001" customHeight="1" x14ac:dyDescent="0.2">
      <c r="A95" s="185"/>
      <c r="B95" s="185"/>
      <c r="C95" s="184">
        <v>85</v>
      </c>
      <c r="D95" s="184">
        <v>5</v>
      </c>
      <c r="E95" s="184">
        <v>2</v>
      </c>
      <c r="F95" s="184">
        <v>7</v>
      </c>
    </row>
    <row r="96" spans="1:6" ht="16.350000000000001" customHeight="1" x14ac:dyDescent="0.2">
      <c r="A96" s="185"/>
      <c r="B96" s="185"/>
      <c r="C96" s="184">
        <v>86</v>
      </c>
      <c r="D96" s="184">
        <v>3</v>
      </c>
      <c r="E96" s="184">
        <v>2</v>
      </c>
      <c r="F96" s="184">
        <v>5</v>
      </c>
    </row>
    <row r="97" spans="1:6" ht="16.350000000000001" customHeight="1" x14ac:dyDescent="0.2">
      <c r="A97" s="185"/>
      <c r="B97" s="185"/>
      <c r="C97" s="184">
        <v>87</v>
      </c>
      <c r="D97" s="184">
        <v>2</v>
      </c>
      <c r="E97" s="184"/>
      <c r="F97" s="184">
        <v>2</v>
      </c>
    </row>
    <row r="98" spans="1:6" ht="16.350000000000001" customHeight="1" x14ac:dyDescent="0.2">
      <c r="A98" s="185"/>
      <c r="B98" s="185"/>
      <c r="C98" s="184">
        <v>88</v>
      </c>
      <c r="D98" s="184"/>
      <c r="E98" s="184">
        <v>5</v>
      </c>
      <c r="F98" s="184">
        <v>5</v>
      </c>
    </row>
    <row r="99" spans="1:6" ht="16.350000000000001" customHeight="1" x14ac:dyDescent="0.2">
      <c r="A99" s="186"/>
      <c r="B99" s="186"/>
      <c r="C99" s="184">
        <v>89</v>
      </c>
      <c r="D99" s="184">
        <v>1</v>
      </c>
      <c r="E99" s="184">
        <v>4</v>
      </c>
      <c r="F99" s="184">
        <v>5</v>
      </c>
    </row>
    <row r="100" spans="1:6" ht="32.1" customHeight="1" x14ac:dyDescent="0.2">
      <c r="A100" s="187"/>
      <c r="B100" s="188"/>
      <c r="C100" s="188"/>
      <c r="D100" s="188">
        <v>22</v>
      </c>
      <c r="E100" s="188">
        <v>36</v>
      </c>
      <c r="F100" s="189">
        <v>58</v>
      </c>
    </row>
    <row r="101" spans="1:6" ht="16.350000000000001" customHeight="1" x14ac:dyDescent="0.2">
      <c r="A101" s="192"/>
      <c r="B101" s="183" t="s">
        <v>300</v>
      </c>
      <c r="C101" s="184">
        <v>90</v>
      </c>
      <c r="D101" s="184"/>
      <c r="E101" s="184">
        <v>1</v>
      </c>
      <c r="F101" s="184">
        <v>1</v>
      </c>
    </row>
    <row r="102" spans="1:6" ht="16.350000000000001" customHeight="1" x14ac:dyDescent="0.2">
      <c r="A102" s="185"/>
      <c r="B102" s="185"/>
      <c r="C102" s="184">
        <v>91</v>
      </c>
      <c r="D102" s="184">
        <v>1</v>
      </c>
      <c r="E102" s="184"/>
      <c r="F102" s="184">
        <v>1</v>
      </c>
    </row>
    <row r="103" spans="1:6" ht="16.350000000000001" customHeight="1" x14ac:dyDescent="0.2">
      <c r="A103" s="186"/>
      <c r="B103" s="186"/>
      <c r="C103" s="184">
        <v>93</v>
      </c>
      <c r="D103" s="184"/>
      <c r="E103" s="184">
        <v>1</v>
      </c>
      <c r="F103" s="184">
        <v>1</v>
      </c>
    </row>
    <row r="104" spans="1:6" ht="32.1" customHeight="1" x14ac:dyDescent="0.2">
      <c r="A104" s="187"/>
      <c r="B104" s="188"/>
      <c r="C104" s="188"/>
      <c r="D104" s="188">
        <v>1</v>
      </c>
      <c r="E104" s="188">
        <v>2</v>
      </c>
      <c r="F104" s="189">
        <v>3</v>
      </c>
    </row>
    <row r="105" spans="1:6" ht="16.350000000000001" customHeight="1" x14ac:dyDescent="0.2">
      <c r="A105" s="193"/>
      <c r="B105" s="194" t="s">
        <v>301</v>
      </c>
      <c r="C105" s="184">
        <v>102</v>
      </c>
      <c r="D105" s="184"/>
      <c r="E105" s="184">
        <v>1</v>
      </c>
      <c r="F105" s="184">
        <v>1</v>
      </c>
    </row>
    <row r="106" spans="1:6" ht="32.1" customHeight="1" x14ac:dyDescent="0.2">
      <c r="A106" s="187"/>
      <c r="B106" s="188"/>
      <c r="C106" s="188"/>
      <c r="D106" s="188"/>
      <c r="E106" s="188">
        <v>1</v>
      </c>
      <c r="F106" s="189">
        <v>1</v>
      </c>
    </row>
    <row r="107" spans="1:6" ht="32.1" customHeight="1" x14ac:dyDescent="0.2">
      <c r="A107" s="187"/>
      <c r="B107" s="188"/>
      <c r="C107" s="188"/>
      <c r="D107" s="188">
        <v>734</v>
      </c>
      <c r="E107" s="188">
        <v>707</v>
      </c>
      <c r="F107" s="189">
        <v>1441</v>
      </c>
    </row>
    <row r="108" spans="1:6" ht="16.350000000000001" customHeight="1" x14ac:dyDescent="0.2">
      <c r="A108" s="191" t="s">
        <v>31</v>
      </c>
      <c r="B108" s="183" t="s">
        <v>291</v>
      </c>
      <c r="C108" s="184">
        <v>0</v>
      </c>
      <c r="D108" s="184">
        <v>5</v>
      </c>
      <c r="E108" s="184">
        <v>4</v>
      </c>
      <c r="F108" s="184">
        <v>9</v>
      </c>
    </row>
    <row r="109" spans="1:6" ht="16.350000000000001" customHeight="1" x14ac:dyDescent="0.2">
      <c r="A109" s="185"/>
      <c r="B109" s="185"/>
      <c r="C109" s="184">
        <v>1</v>
      </c>
      <c r="D109" s="184">
        <v>9</v>
      </c>
      <c r="E109" s="184">
        <v>4</v>
      </c>
      <c r="F109" s="184">
        <v>13</v>
      </c>
    </row>
    <row r="110" spans="1:6" ht="16.350000000000001" customHeight="1" x14ac:dyDescent="0.2">
      <c r="A110" s="185"/>
      <c r="B110" s="185"/>
      <c r="C110" s="184">
        <v>2</v>
      </c>
      <c r="D110" s="184">
        <v>5</v>
      </c>
      <c r="E110" s="184">
        <v>2</v>
      </c>
      <c r="F110" s="184">
        <v>7</v>
      </c>
    </row>
    <row r="111" spans="1:6" ht="16.350000000000001" customHeight="1" x14ac:dyDescent="0.2">
      <c r="A111" s="185"/>
      <c r="B111" s="185"/>
      <c r="C111" s="184">
        <v>3</v>
      </c>
      <c r="D111" s="184">
        <v>3</v>
      </c>
      <c r="E111" s="184">
        <v>1</v>
      </c>
      <c r="F111" s="184">
        <v>4</v>
      </c>
    </row>
    <row r="112" spans="1:6" ht="16.350000000000001" customHeight="1" x14ac:dyDescent="0.2">
      <c r="A112" s="185"/>
      <c r="B112" s="185"/>
      <c r="C112" s="184">
        <v>4</v>
      </c>
      <c r="D112" s="184">
        <v>8</v>
      </c>
      <c r="E112" s="184">
        <v>5</v>
      </c>
      <c r="F112" s="184">
        <v>13</v>
      </c>
    </row>
    <row r="113" spans="1:6" ht="16.350000000000001" customHeight="1" x14ac:dyDescent="0.2">
      <c r="A113" s="185"/>
      <c r="B113" s="185"/>
      <c r="C113" s="184">
        <v>5</v>
      </c>
      <c r="D113" s="184">
        <v>2</v>
      </c>
      <c r="E113" s="184">
        <v>8</v>
      </c>
      <c r="F113" s="184">
        <v>10</v>
      </c>
    </row>
    <row r="114" spans="1:6" ht="16.350000000000001" customHeight="1" x14ac:dyDescent="0.2">
      <c r="A114" s="185"/>
      <c r="B114" s="185"/>
      <c r="C114" s="184">
        <v>6</v>
      </c>
      <c r="D114" s="184">
        <v>4</v>
      </c>
      <c r="E114" s="184">
        <v>2</v>
      </c>
      <c r="F114" s="184">
        <v>6</v>
      </c>
    </row>
    <row r="115" spans="1:6" ht="16.350000000000001" customHeight="1" x14ac:dyDescent="0.2">
      <c r="A115" s="185"/>
      <c r="B115" s="185"/>
      <c r="C115" s="184">
        <v>7</v>
      </c>
      <c r="D115" s="184">
        <v>5</v>
      </c>
      <c r="E115" s="184">
        <v>4</v>
      </c>
      <c r="F115" s="184">
        <v>9</v>
      </c>
    </row>
    <row r="116" spans="1:6" ht="16.350000000000001" customHeight="1" x14ac:dyDescent="0.2">
      <c r="A116" s="185"/>
      <c r="B116" s="185"/>
      <c r="C116" s="184">
        <v>8</v>
      </c>
      <c r="D116" s="184">
        <v>4</v>
      </c>
      <c r="E116" s="184">
        <v>1</v>
      </c>
      <c r="F116" s="184">
        <v>5</v>
      </c>
    </row>
    <row r="117" spans="1:6" ht="16.350000000000001" customHeight="1" x14ac:dyDescent="0.2">
      <c r="A117" s="186"/>
      <c r="B117" s="186"/>
      <c r="C117" s="184">
        <v>9</v>
      </c>
      <c r="D117" s="184">
        <v>4</v>
      </c>
      <c r="E117" s="184">
        <v>2</v>
      </c>
      <c r="F117" s="184">
        <v>6</v>
      </c>
    </row>
    <row r="118" spans="1:6" ht="32.1" customHeight="1" x14ac:dyDescent="0.2">
      <c r="A118" s="187"/>
      <c r="B118" s="188"/>
      <c r="C118" s="188"/>
      <c r="D118" s="188">
        <v>49</v>
      </c>
      <c r="E118" s="188">
        <v>33</v>
      </c>
      <c r="F118" s="189">
        <v>82</v>
      </c>
    </row>
    <row r="119" spans="1:6" ht="16.350000000000001" customHeight="1" x14ac:dyDescent="0.2">
      <c r="A119" s="192"/>
      <c r="B119" s="183" t="s">
        <v>292</v>
      </c>
      <c r="C119" s="184">
        <v>10</v>
      </c>
      <c r="D119" s="184">
        <v>2</v>
      </c>
      <c r="E119" s="184">
        <v>1</v>
      </c>
      <c r="F119" s="184">
        <v>3</v>
      </c>
    </row>
    <row r="120" spans="1:6" ht="16.350000000000001" customHeight="1" x14ac:dyDescent="0.2">
      <c r="A120" s="185"/>
      <c r="B120" s="185"/>
      <c r="C120" s="184">
        <v>11</v>
      </c>
      <c r="D120" s="184">
        <v>4</v>
      </c>
      <c r="E120" s="184">
        <v>5</v>
      </c>
      <c r="F120" s="184">
        <v>9</v>
      </c>
    </row>
    <row r="121" spans="1:6" ht="16.350000000000001" customHeight="1" x14ac:dyDescent="0.2">
      <c r="A121" s="185"/>
      <c r="B121" s="185"/>
      <c r="C121" s="184">
        <v>12</v>
      </c>
      <c r="D121" s="184">
        <v>4</v>
      </c>
      <c r="E121" s="184">
        <v>2</v>
      </c>
      <c r="F121" s="184">
        <v>6</v>
      </c>
    </row>
    <row r="122" spans="1:6" ht="16.350000000000001" customHeight="1" x14ac:dyDescent="0.2">
      <c r="A122" s="185"/>
      <c r="B122" s="185"/>
      <c r="C122" s="184">
        <v>13</v>
      </c>
      <c r="D122" s="184">
        <v>2</v>
      </c>
      <c r="E122" s="184">
        <v>8</v>
      </c>
      <c r="F122" s="184">
        <v>10</v>
      </c>
    </row>
    <row r="123" spans="1:6" ht="16.350000000000001" customHeight="1" x14ac:dyDescent="0.2">
      <c r="A123" s="185"/>
      <c r="B123" s="185"/>
      <c r="C123" s="184">
        <v>14</v>
      </c>
      <c r="D123" s="184">
        <v>6</v>
      </c>
      <c r="E123" s="184">
        <v>3</v>
      </c>
      <c r="F123" s="184">
        <v>9</v>
      </c>
    </row>
    <row r="124" spans="1:6" ht="16.350000000000001" customHeight="1" x14ac:dyDescent="0.2">
      <c r="A124" s="185"/>
      <c r="B124" s="185"/>
      <c r="C124" s="184">
        <v>15</v>
      </c>
      <c r="D124" s="184">
        <v>9</v>
      </c>
      <c r="E124" s="184">
        <v>7</v>
      </c>
      <c r="F124" s="184">
        <v>16</v>
      </c>
    </row>
    <row r="125" spans="1:6" ht="16.350000000000001" customHeight="1" x14ac:dyDescent="0.2">
      <c r="A125" s="185"/>
      <c r="B125" s="185"/>
      <c r="C125" s="184">
        <v>16</v>
      </c>
      <c r="D125" s="184">
        <v>6</v>
      </c>
      <c r="E125" s="184">
        <v>6</v>
      </c>
      <c r="F125" s="184">
        <v>12</v>
      </c>
    </row>
    <row r="126" spans="1:6" ht="16.350000000000001" customHeight="1" x14ac:dyDescent="0.2">
      <c r="A126" s="185"/>
      <c r="B126" s="185"/>
      <c r="C126" s="184">
        <v>17</v>
      </c>
      <c r="D126" s="184">
        <v>2</v>
      </c>
      <c r="E126" s="184">
        <v>3</v>
      </c>
      <c r="F126" s="184">
        <v>5</v>
      </c>
    </row>
    <row r="127" spans="1:6" ht="16.350000000000001" customHeight="1" x14ac:dyDescent="0.2">
      <c r="A127" s="190"/>
      <c r="B127" s="190"/>
      <c r="C127" s="184">
        <v>18</v>
      </c>
      <c r="D127" s="184">
        <v>1</v>
      </c>
      <c r="E127" s="184">
        <v>11</v>
      </c>
      <c r="F127" s="184">
        <v>12</v>
      </c>
    </row>
    <row r="128" spans="1:6" ht="16.350000000000001" customHeight="1" x14ac:dyDescent="0.2">
      <c r="A128" s="186"/>
      <c r="B128" s="186"/>
      <c r="C128" s="184">
        <v>19</v>
      </c>
      <c r="D128" s="184">
        <v>6</v>
      </c>
      <c r="E128" s="184">
        <v>5</v>
      </c>
      <c r="F128" s="184">
        <v>11</v>
      </c>
    </row>
    <row r="129" spans="1:6" ht="32.1" customHeight="1" x14ac:dyDescent="0.2">
      <c r="A129" s="187"/>
      <c r="B129" s="188"/>
      <c r="C129" s="188"/>
      <c r="D129" s="188">
        <v>42</v>
      </c>
      <c r="E129" s="188">
        <v>51</v>
      </c>
      <c r="F129" s="189">
        <v>93</v>
      </c>
    </row>
    <row r="130" spans="1:6" ht="16.350000000000001" customHeight="1" x14ac:dyDescent="0.2">
      <c r="A130" s="192"/>
      <c r="B130" s="183" t="s">
        <v>293</v>
      </c>
      <c r="C130" s="184">
        <v>20</v>
      </c>
      <c r="D130" s="184">
        <v>2</v>
      </c>
      <c r="E130" s="184">
        <v>4</v>
      </c>
      <c r="F130" s="184">
        <v>6</v>
      </c>
    </row>
    <row r="131" spans="1:6" ht="16.350000000000001" customHeight="1" x14ac:dyDescent="0.2">
      <c r="A131" s="185"/>
      <c r="B131" s="185"/>
      <c r="C131" s="184">
        <v>21</v>
      </c>
      <c r="D131" s="184">
        <v>4</v>
      </c>
      <c r="E131" s="184">
        <v>4</v>
      </c>
      <c r="F131" s="184">
        <v>8</v>
      </c>
    </row>
    <row r="132" spans="1:6" ht="16.350000000000001" customHeight="1" x14ac:dyDescent="0.2">
      <c r="A132" s="185"/>
      <c r="B132" s="185"/>
      <c r="C132" s="184">
        <v>22</v>
      </c>
      <c r="D132" s="184">
        <v>8</v>
      </c>
      <c r="E132" s="184">
        <v>3</v>
      </c>
      <c r="F132" s="184">
        <v>11</v>
      </c>
    </row>
    <row r="133" spans="1:6" ht="16.350000000000001" customHeight="1" x14ac:dyDescent="0.2">
      <c r="A133" s="185"/>
      <c r="B133" s="185"/>
      <c r="C133" s="184">
        <v>23</v>
      </c>
      <c r="D133" s="184">
        <v>2</v>
      </c>
      <c r="E133" s="184">
        <v>7</v>
      </c>
      <c r="F133" s="184">
        <v>9</v>
      </c>
    </row>
    <row r="134" spans="1:6" ht="16.350000000000001" customHeight="1" x14ac:dyDescent="0.2">
      <c r="A134" s="185"/>
      <c r="B134" s="185"/>
      <c r="C134" s="184">
        <v>24</v>
      </c>
      <c r="D134" s="184">
        <v>8</v>
      </c>
      <c r="E134" s="184">
        <v>4</v>
      </c>
      <c r="F134" s="184">
        <v>12</v>
      </c>
    </row>
    <row r="135" spans="1:6" ht="16.350000000000001" customHeight="1" x14ac:dyDescent="0.2">
      <c r="A135" s="185"/>
      <c r="B135" s="185"/>
      <c r="C135" s="184">
        <v>25</v>
      </c>
      <c r="D135" s="184">
        <v>2</v>
      </c>
      <c r="E135" s="184">
        <v>4</v>
      </c>
      <c r="F135" s="184">
        <v>6</v>
      </c>
    </row>
    <row r="136" spans="1:6" ht="16.350000000000001" customHeight="1" x14ac:dyDescent="0.2">
      <c r="A136" s="185"/>
      <c r="B136" s="185"/>
      <c r="C136" s="184">
        <v>26</v>
      </c>
      <c r="D136" s="184">
        <v>4</v>
      </c>
      <c r="E136" s="184">
        <v>3</v>
      </c>
      <c r="F136" s="184">
        <v>7</v>
      </c>
    </row>
    <row r="137" spans="1:6" ht="16.350000000000001" customHeight="1" x14ac:dyDescent="0.2">
      <c r="A137" s="185"/>
      <c r="B137" s="185"/>
      <c r="C137" s="184">
        <v>27</v>
      </c>
      <c r="D137" s="184">
        <v>3</v>
      </c>
      <c r="E137" s="184">
        <v>4</v>
      </c>
      <c r="F137" s="184">
        <v>7</v>
      </c>
    </row>
    <row r="138" spans="1:6" ht="16.350000000000001" customHeight="1" x14ac:dyDescent="0.2">
      <c r="A138" s="185"/>
      <c r="B138" s="185"/>
      <c r="C138" s="184">
        <v>28</v>
      </c>
      <c r="D138" s="184">
        <v>6</v>
      </c>
      <c r="E138" s="184">
        <v>5</v>
      </c>
      <c r="F138" s="184">
        <v>11</v>
      </c>
    </row>
    <row r="139" spans="1:6" ht="16.350000000000001" customHeight="1" x14ac:dyDescent="0.2">
      <c r="A139" s="186"/>
      <c r="B139" s="186"/>
      <c r="C139" s="184">
        <v>29</v>
      </c>
      <c r="D139" s="184">
        <v>3</v>
      </c>
      <c r="E139" s="184">
        <v>4</v>
      </c>
      <c r="F139" s="184">
        <v>7</v>
      </c>
    </row>
    <row r="140" spans="1:6" ht="32.1" customHeight="1" x14ac:dyDescent="0.2">
      <c r="A140" s="187"/>
      <c r="B140" s="188"/>
      <c r="C140" s="188"/>
      <c r="D140" s="188">
        <v>42</v>
      </c>
      <c r="E140" s="188">
        <v>42</v>
      </c>
      <c r="F140" s="189">
        <v>84</v>
      </c>
    </row>
    <row r="141" spans="1:6" ht="16.350000000000001" customHeight="1" x14ac:dyDescent="0.2">
      <c r="A141" s="192"/>
      <c r="B141" s="183" t="s">
        <v>294</v>
      </c>
      <c r="C141" s="184">
        <v>30</v>
      </c>
      <c r="D141" s="184">
        <v>3</v>
      </c>
      <c r="E141" s="184">
        <v>5</v>
      </c>
      <c r="F141" s="184">
        <v>8</v>
      </c>
    </row>
    <row r="142" spans="1:6" ht="16.350000000000001" customHeight="1" x14ac:dyDescent="0.2">
      <c r="A142" s="185"/>
      <c r="B142" s="185"/>
      <c r="C142" s="184">
        <v>31</v>
      </c>
      <c r="D142" s="184">
        <v>6</v>
      </c>
      <c r="E142" s="184">
        <v>4</v>
      </c>
      <c r="F142" s="184">
        <v>10</v>
      </c>
    </row>
    <row r="143" spans="1:6" ht="16.350000000000001" customHeight="1" x14ac:dyDescent="0.2">
      <c r="A143" s="185"/>
      <c r="B143" s="185"/>
      <c r="C143" s="184">
        <v>32</v>
      </c>
      <c r="D143" s="184">
        <v>5</v>
      </c>
      <c r="E143" s="184">
        <v>2</v>
      </c>
      <c r="F143" s="184">
        <v>7</v>
      </c>
    </row>
    <row r="144" spans="1:6" ht="16.350000000000001" customHeight="1" x14ac:dyDescent="0.2">
      <c r="A144" s="185"/>
      <c r="B144" s="185"/>
      <c r="C144" s="184">
        <v>33</v>
      </c>
      <c r="D144" s="184">
        <v>3</v>
      </c>
      <c r="E144" s="184">
        <v>5</v>
      </c>
      <c r="F144" s="184">
        <v>8</v>
      </c>
    </row>
    <row r="145" spans="1:6" ht="16.350000000000001" customHeight="1" x14ac:dyDescent="0.2">
      <c r="A145" s="185"/>
      <c r="B145" s="185"/>
      <c r="C145" s="184">
        <v>34</v>
      </c>
      <c r="D145" s="184">
        <v>2</v>
      </c>
      <c r="E145" s="184">
        <v>1</v>
      </c>
      <c r="F145" s="184">
        <v>3</v>
      </c>
    </row>
    <row r="146" spans="1:6" ht="16.350000000000001" customHeight="1" x14ac:dyDescent="0.2">
      <c r="A146" s="185"/>
      <c r="B146" s="185"/>
      <c r="C146" s="184">
        <v>35</v>
      </c>
      <c r="D146" s="184">
        <v>1</v>
      </c>
      <c r="E146" s="184">
        <v>2</v>
      </c>
      <c r="F146" s="184">
        <v>3</v>
      </c>
    </row>
    <row r="147" spans="1:6" ht="16.350000000000001" customHeight="1" x14ac:dyDescent="0.2">
      <c r="A147" s="185"/>
      <c r="B147" s="185"/>
      <c r="C147" s="184">
        <v>36</v>
      </c>
      <c r="D147" s="184">
        <v>2</v>
      </c>
      <c r="E147" s="184">
        <v>5</v>
      </c>
      <c r="F147" s="184">
        <v>7</v>
      </c>
    </row>
    <row r="148" spans="1:6" ht="16.350000000000001" customHeight="1" x14ac:dyDescent="0.2">
      <c r="A148" s="185"/>
      <c r="B148" s="185"/>
      <c r="C148" s="184">
        <v>37</v>
      </c>
      <c r="D148" s="184">
        <v>3</v>
      </c>
      <c r="E148" s="184">
        <v>5</v>
      </c>
      <c r="F148" s="184">
        <v>8</v>
      </c>
    </row>
    <row r="149" spans="1:6" ht="16.350000000000001" customHeight="1" x14ac:dyDescent="0.2">
      <c r="A149" s="185"/>
      <c r="B149" s="185"/>
      <c r="C149" s="184">
        <v>38</v>
      </c>
      <c r="D149" s="184">
        <v>2</v>
      </c>
      <c r="E149" s="184">
        <v>3</v>
      </c>
      <c r="F149" s="184">
        <v>5</v>
      </c>
    </row>
    <row r="150" spans="1:6" ht="16.350000000000001" customHeight="1" x14ac:dyDescent="0.2">
      <c r="A150" s="186"/>
      <c r="B150" s="186"/>
      <c r="C150" s="184">
        <v>39</v>
      </c>
      <c r="D150" s="184">
        <v>9</v>
      </c>
      <c r="E150" s="184">
        <v>4</v>
      </c>
      <c r="F150" s="184">
        <v>13</v>
      </c>
    </row>
    <row r="151" spans="1:6" ht="32.1" customHeight="1" x14ac:dyDescent="0.2">
      <c r="A151" s="187"/>
      <c r="B151" s="188"/>
      <c r="C151" s="188"/>
      <c r="D151" s="188">
        <v>36</v>
      </c>
      <c r="E151" s="188">
        <v>36</v>
      </c>
      <c r="F151" s="189">
        <v>72</v>
      </c>
    </row>
    <row r="152" spans="1:6" ht="16.350000000000001" customHeight="1" x14ac:dyDescent="0.2">
      <c r="A152" s="192"/>
      <c r="B152" s="183" t="s">
        <v>295</v>
      </c>
      <c r="C152" s="184">
        <v>40</v>
      </c>
      <c r="D152" s="184">
        <v>2</v>
      </c>
      <c r="E152" s="184">
        <v>1</v>
      </c>
      <c r="F152" s="184">
        <v>3</v>
      </c>
    </row>
    <row r="153" spans="1:6" ht="16.350000000000001" customHeight="1" x14ac:dyDescent="0.2">
      <c r="A153" s="185"/>
      <c r="B153" s="185"/>
      <c r="C153" s="184">
        <v>41</v>
      </c>
      <c r="D153" s="184">
        <v>1</v>
      </c>
      <c r="E153" s="184">
        <v>8</v>
      </c>
      <c r="F153" s="184">
        <v>9</v>
      </c>
    </row>
    <row r="154" spans="1:6" ht="16.350000000000001" customHeight="1" x14ac:dyDescent="0.2">
      <c r="A154" s="185"/>
      <c r="B154" s="185"/>
      <c r="C154" s="184">
        <v>42</v>
      </c>
      <c r="D154" s="184">
        <v>2</v>
      </c>
      <c r="E154" s="184">
        <v>1</v>
      </c>
      <c r="F154" s="184">
        <v>3</v>
      </c>
    </row>
    <row r="155" spans="1:6" ht="16.350000000000001" customHeight="1" x14ac:dyDescent="0.2">
      <c r="A155" s="185"/>
      <c r="B155" s="185"/>
      <c r="C155" s="184">
        <v>43</v>
      </c>
      <c r="D155" s="184">
        <v>3</v>
      </c>
      <c r="E155" s="184">
        <v>3</v>
      </c>
      <c r="F155" s="184">
        <v>6</v>
      </c>
    </row>
    <row r="156" spans="1:6" ht="16.350000000000001" customHeight="1" x14ac:dyDescent="0.2">
      <c r="A156" s="185"/>
      <c r="B156" s="185"/>
      <c r="C156" s="184">
        <v>44</v>
      </c>
      <c r="D156" s="184">
        <v>8</v>
      </c>
      <c r="E156" s="184">
        <v>5</v>
      </c>
      <c r="F156" s="184">
        <v>13</v>
      </c>
    </row>
    <row r="157" spans="1:6" ht="16.350000000000001" customHeight="1" x14ac:dyDescent="0.2">
      <c r="A157" s="185"/>
      <c r="B157" s="185"/>
      <c r="C157" s="184">
        <v>45</v>
      </c>
      <c r="D157" s="184">
        <v>3</v>
      </c>
      <c r="E157" s="184">
        <v>1</v>
      </c>
      <c r="F157" s="184">
        <v>4</v>
      </c>
    </row>
    <row r="158" spans="1:6" ht="16.350000000000001" customHeight="1" x14ac:dyDescent="0.2">
      <c r="A158" s="185"/>
      <c r="B158" s="185"/>
      <c r="C158" s="184">
        <v>46</v>
      </c>
      <c r="D158" s="184">
        <v>2</v>
      </c>
      <c r="E158" s="184">
        <v>6</v>
      </c>
      <c r="F158" s="184">
        <v>8</v>
      </c>
    </row>
    <row r="159" spans="1:6" ht="16.350000000000001" customHeight="1" x14ac:dyDescent="0.2">
      <c r="A159" s="185"/>
      <c r="B159" s="185"/>
      <c r="C159" s="184">
        <v>47</v>
      </c>
      <c r="D159" s="184">
        <v>3</v>
      </c>
      <c r="E159" s="184">
        <v>1</v>
      </c>
      <c r="F159" s="184">
        <v>4</v>
      </c>
    </row>
    <row r="160" spans="1:6" ht="16.350000000000001" customHeight="1" x14ac:dyDescent="0.2">
      <c r="A160" s="185"/>
      <c r="B160" s="185"/>
      <c r="C160" s="184">
        <v>48</v>
      </c>
      <c r="D160" s="184">
        <v>8</v>
      </c>
      <c r="E160" s="184">
        <v>10</v>
      </c>
      <c r="F160" s="184">
        <v>18</v>
      </c>
    </row>
    <row r="161" spans="1:6" ht="16.350000000000001" customHeight="1" x14ac:dyDescent="0.2">
      <c r="A161" s="186"/>
      <c r="B161" s="186"/>
      <c r="C161" s="184">
        <v>49</v>
      </c>
      <c r="D161" s="184">
        <v>4</v>
      </c>
      <c r="E161" s="184">
        <v>6</v>
      </c>
      <c r="F161" s="184">
        <v>10</v>
      </c>
    </row>
    <row r="162" spans="1:6" ht="32.1" customHeight="1" x14ac:dyDescent="0.2">
      <c r="A162" s="187"/>
      <c r="B162" s="188"/>
      <c r="C162" s="188"/>
      <c r="D162" s="188">
        <v>36</v>
      </c>
      <c r="E162" s="188">
        <v>42</v>
      </c>
      <c r="F162" s="189">
        <v>78</v>
      </c>
    </row>
    <row r="163" spans="1:6" ht="16.350000000000001" customHeight="1" x14ac:dyDescent="0.2">
      <c r="A163" s="192"/>
      <c r="B163" s="183" t="s">
        <v>296</v>
      </c>
      <c r="C163" s="184">
        <v>50</v>
      </c>
      <c r="D163" s="184">
        <v>7</v>
      </c>
      <c r="E163" s="184">
        <v>6</v>
      </c>
      <c r="F163" s="184">
        <v>13</v>
      </c>
    </row>
    <row r="164" spans="1:6" ht="16.350000000000001" customHeight="1" x14ac:dyDescent="0.2">
      <c r="A164" s="185"/>
      <c r="B164" s="185"/>
      <c r="C164" s="184">
        <v>51</v>
      </c>
      <c r="D164" s="184">
        <v>6</v>
      </c>
      <c r="E164" s="184">
        <v>9</v>
      </c>
      <c r="F164" s="184">
        <v>15</v>
      </c>
    </row>
    <row r="165" spans="1:6" ht="16.350000000000001" customHeight="1" x14ac:dyDescent="0.2">
      <c r="A165" s="185"/>
      <c r="B165" s="185"/>
      <c r="C165" s="184">
        <v>52</v>
      </c>
      <c r="D165" s="184">
        <v>10</v>
      </c>
      <c r="E165" s="184">
        <v>3</v>
      </c>
      <c r="F165" s="184">
        <v>13</v>
      </c>
    </row>
    <row r="166" spans="1:6" ht="16.350000000000001" customHeight="1" x14ac:dyDescent="0.2">
      <c r="A166" s="185"/>
      <c r="B166" s="185"/>
      <c r="C166" s="184">
        <v>53</v>
      </c>
      <c r="D166" s="184">
        <v>6</v>
      </c>
      <c r="E166" s="184">
        <v>6</v>
      </c>
      <c r="F166" s="184">
        <v>12</v>
      </c>
    </row>
    <row r="167" spans="1:6" ht="16.350000000000001" customHeight="1" x14ac:dyDescent="0.2">
      <c r="A167" s="185"/>
      <c r="B167" s="185"/>
      <c r="C167" s="184">
        <v>54</v>
      </c>
      <c r="D167" s="184">
        <v>2</v>
      </c>
      <c r="E167" s="184">
        <v>6</v>
      </c>
      <c r="F167" s="184">
        <v>8</v>
      </c>
    </row>
    <row r="168" spans="1:6" ht="16.350000000000001" customHeight="1" x14ac:dyDescent="0.2">
      <c r="A168" s="185"/>
      <c r="B168" s="185"/>
      <c r="C168" s="184">
        <v>55</v>
      </c>
      <c r="D168" s="184">
        <v>4</v>
      </c>
      <c r="E168" s="184">
        <v>3</v>
      </c>
      <c r="F168" s="184">
        <v>7</v>
      </c>
    </row>
    <row r="169" spans="1:6" ht="16.350000000000001" customHeight="1" x14ac:dyDescent="0.2">
      <c r="A169" s="190"/>
      <c r="B169" s="190"/>
      <c r="C169" s="184">
        <v>56</v>
      </c>
      <c r="D169" s="184">
        <v>4</v>
      </c>
      <c r="E169" s="184">
        <v>5</v>
      </c>
      <c r="F169" s="184">
        <v>9</v>
      </c>
    </row>
    <row r="170" spans="1:6" ht="16.350000000000001" customHeight="1" x14ac:dyDescent="0.2">
      <c r="A170" s="185"/>
      <c r="B170" s="185"/>
      <c r="C170" s="184">
        <v>57</v>
      </c>
      <c r="D170" s="184">
        <v>6</v>
      </c>
      <c r="E170" s="184">
        <v>9</v>
      </c>
      <c r="F170" s="184">
        <v>15</v>
      </c>
    </row>
    <row r="171" spans="1:6" ht="16.350000000000001" customHeight="1" x14ac:dyDescent="0.2">
      <c r="A171" s="185"/>
      <c r="B171" s="185"/>
      <c r="C171" s="184">
        <v>58</v>
      </c>
      <c r="D171" s="184">
        <v>4</v>
      </c>
      <c r="E171" s="184">
        <v>6</v>
      </c>
      <c r="F171" s="184">
        <v>10</v>
      </c>
    </row>
    <row r="172" spans="1:6" ht="16.350000000000001" customHeight="1" x14ac:dyDescent="0.2">
      <c r="A172" s="186"/>
      <c r="B172" s="186"/>
      <c r="C172" s="184">
        <v>59</v>
      </c>
      <c r="D172" s="184">
        <v>14</v>
      </c>
      <c r="E172" s="184">
        <v>9</v>
      </c>
      <c r="F172" s="184">
        <v>23</v>
      </c>
    </row>
    <row r="173" spans="1:6" ht="32.1" customHeight="1" x14ac:dyDescent="0.2">
      <c r="A173" s="187"/>
      <c r="B173" s="188"/>
      <c r="C173" s="188"/>
      <c r="D173" s="188">
        <v>63</v>
      </c>
      <c r="E173" s="188">
        <v>62</v>
      </c>
      <c r="F173" s="189">
        <v>125</v>
      </c>
    </row>
    <row r="174" spans="1:6" ht="16.350000000000001" customHeight="1" x14ac:dyDescent="0.2">
      <c r="A174" s="192"/>
      <c r="B174" s="183" t="s">
        <v>297</v>
      </c>
      <c r="C174" s="184">
        <v>60</v>
      </c>
      <c r="D174" s="184">
        <v>10</v>
      </c>
      <c r="E174" s="184">
        <v>2</v>
      </c>
      <c r="F174" s="184">
        <v>12</v>
      </c>
    </row>
    <row r="175" spans="1:6" ht="16.350000000000001" customHeight="1" x14ac:dyDescent="0.2">
      <c r="A175" s="185"/>
      <c r="B175" s="185"/>
      <c r="C175" s="184">
        <v>61</v>
      </c>
      <c r="D175" s="184">
        <v>7</v>
      </c>
      <c r="E175" s="184">
        <v>4</v>
      </c>
      <c r="F175" s="184">
        <v>11</v>
      </c>
    </row>
    <row r="176" spans="1:6" ht="16.350000000000001" customHeight="1" x14ac:dyDescent="0.2">
      <c r="A176" s="185"/>
      <c r="B176" s="185"/>
      <c r="C176" s="184">
        <v>62</v>
      </c>
      <c r="D176" s="184">
        <v>7</v>
      </c>
      <c r="E176" s="184">
        <v>4</v>
      </c>
      <c r="F176" s="184">
        <v>11</v>
      </c>
    </row>
    <row r="177" spans="1:6" ht="16.350000000000001" customHeight="1" x14ac:dyDescent="0.2">
      <c r="A177" s="185"/>
      <c r="B177" s="185"/>
      <c r="C177" s="184">
        <v>63</v>
      </c>
      <c r="D177" s="184">
        <v>5</v>
      </c>
      <c r="E177" s="184">
        <v>8</v>
      </c>
      <c r="F177" s="184">
        <v>13</v>
      </c>
    </row>
    <row r="178" spans="1:6" ht="16.350000000000001" customHeight="1" x14ac:dyDescent="0.2">
      <c r="A178" s="185"/>
      <c r="B178" s="185"/>
      <c r="C178" s="184">
        <v>64</v>
      </c>
      <c r="D178" s="184">
        <v>8</v>
      </c>
      <c r="E178" s="184">
        <v>4</v>
      </c>
      <c r="F178" s="184">
        <v>12</v>
      </c>
    </row>
    <row r="179" spans="1:6" ht="16.350000000000001" customHeight="1" x14ac:dyDescent="0.2">
      <c r="A179" s="185"/>
      <c r="B179" s="185"/>
      <c r="C179" s="184">
        <v>65</v>
      </c>
      <c r="D179" s="184">
        <v>5</v>
      </c>
      <c r="E179" s="184">
        <v>9</v>
      </c>
      <c r="F179" s="184">
        <v>14</v>
      </c>
    </row>
    <row r="180" spans="1:6" ht="16.350000000000001" customHeight="1" x14ac:dyDescent="0.2">
      <c r="A180" s="185"/>
      <c r="B180" s="185"/>
      <c r="C180" s="184">
        <v>66</v>
      </c>
      <c r="D180" s="184">
        <v>6</v>
      </c>
      <c r="E180" s="184">
        <v>3</v>
      </c>
      <c r="F180" s="184">
        <v>9</v>
      </c>
    </row>
    <row r="181" spans="1:6" ht="16.350000000000001" customHeight="1" x14ac:dyDescent="0.2">
      <c r="A181" s="185"/>
      <c r="B181" s="185"/>
      <c r="C181" s="184">
        <v>67</v>
      </c>
      <c r="D181" s="184">
        <v>6</v>
      </c>
      <c r="E181" s="184">
        <v>3</v>
      </c>
      <c r="F181" s="184">
        <v>9</v>
      </c>
    </row>
    <row r="182" spans="1:6" ht="16.350000000000001" customHeight="1" x14ac:dyDescent="0.2">
      <c r="A182" s="185"/>
      <c r="B182" s="185"/>
      <c r="C182" s="184">
        <v>68</v>
      </c>
      <c r="D182" s="184">
        <v>7</v>
      </c>
      <c r="E182" s="184">
        <v>4</v>
      </c>
      <c r="F182" s="184">
        <v>11</v>
      </c>
    </row>
    <row r="183" spans="1:6" ht="16.350000000000001" customHeight="1" x14ac:dyDescent="0.2">
      <c r="A183" s="186"/>
      <c r="B183" s="186"/>
      <c r="C183" s="184">
        <v>69</v>
      </c>
      <c r="D183" s="184">
        <v>6</v>
      </c>
      <c r="E183" s="184">
        <v>5</v>
      </c>
      <c r="F183" s="184">
        <v>11</v>
      </c>
    </row>
    <row r="184" spans="1:6" ht="32.1" customHeight="1" x14ac:dyDescent="0.2">
      <c r="A184" s="187"/>
      <c r="B184" s="188"/>
      <c r="C184" s="188"/>
      <c r="D184" s="188">
        <v>67</v>
      </c>
      <c r="E184" s="188">
        <v>46</v>
      </c>
      <c r="F184" s="189">
        <v>113</v>
      </c>
    </row>
    <row r="185" spans="1:6" ht="16.350000000000001" customHeight="1" x14ac:dyDescent="0.2">
      <c r="A185" s="192"/>
      <c r="B185" s="183" t="s">
        <v>298</v>
      </c>
      <c r="C185" s="184">
        <v>70</v>
      </c>
      <c r="D185" s="184">
        <v>2</v>
      </c>
      <c r="E185" s="184">
        <v>5</v>
      </c>
      <c r="F185" s="184">
        <v>7</v>
      </c>
    </row>
    <row r="186" spans="1:6" ht="16.350000000000001" customHeight="1" x14ac:dyDescent="0.2">
      <c r="A186" s="185"/>
      <c r="B186" s="185"/>
      <c r="C186" s="184">
        <v>71</v>
      </c>
      <c r="D186" s="184">
        <v>2</v>
      </c>
      <c r="E186" s="184">
        <v>2</v>
      </c>
      <c r="F186" s="184">
        <v>4</v>
      </c>
    </row>
    <row r="187" spans="1:6" ht="16.350000000000001" customHeight="1" x14ac:dyDescent="0.2">
      <c r="A187" s="185"/>
      <c r="B187" s="185"/>
      <c r="C187" s="184">
        <v>72</v>
      </c>
      <c r="D187" s="184"/>
      <c r="E187" s="184">
        <v>1</v>
      </c>
      <c r="F187" s="184">
        <v>1</v>
      </c>
    </row>
    <row r="188" spans="1:6" ht="16.350000000000001" customHeight="1" x14ac:dyDescent="0.2">
      <c r="A188" s="185"/>
      <c r="B188" s="185"/>
      <c r="C188" s="184">
        <v>73</v>
      </c>
      <c r="D188" s="184">
        <v>2</v>
      </c>
      <c r="E188" s="184">
        <v>3</v>
      </c>
      <c r="F188" s="184">
        <v>5</v>
      </c>
    </row>
    <row r="189" spans="1:6" ht="16.350000000000001" customHeight="1" x14ac:dyDescent="0.2">
      <c r="A189" s="185"/>
      <c r="B189" s="185"/>
      <c r="C189" s="184">
        <v>74</v>
      </c>
      <c r="D189" s="184">
        <v>1</v>
      </c>
      <c r="E189" s="184">
        <v>3</v>
      </c>
      <c r="F189" s="184">
        <v>4</v>
      </c>
    </row>
    <row r="190" spans="1:6" ht="16.350000000000001" customHeight="1" x14ac:dyDescent="0.2">
      <c r="A190" s="185"/>
      <c r="B190" s="185"/>
      <c r="C190" s="184">
        <v>75</v>
      </c>
      <c r="D190" s="184">
        <v>2</v>
      </c>
      <c r="E190" s="184">
        <v>1</v>
      </c>
      <c r="F190" s="184">
        <v>3</v>
      </c>
    </row>
    <row r="191" spans="1:6" ht="16.350000000000001" customHeight="1" x14ac:dyDescent="0.2">
      <c r="A191" s="185"/>
      <c r="B191" s="185"/>
      <c r="C191" s="184">
        <v>76</v>
      </c>
      <c r="D191" s="184">
        <v>3</v>
      </c>
      <c r="E191" s="184">
        <v>1</v>
      </c>
      <c r="F191" s="184">
        <v>4</v>
      </c>
    </row>
    <row r="192" spans="1:6" ht="16.350000000000001" customHeight="1" x14ac:dyDescent="0.2">
      <c r="A192" s="185"/>
      <c r="B192" s="185"/>
      <c r="C192" s="184">
        <v>77</v>
      </c>
      <c r="D192" s="184">
        <v>5</v>
      </c>
      <c r="E192" s="184"/>
      <c r="F192" s="184">
        <v>5</v>
      </c>
    </row>
    <row r="193" spans="1:6" ht="16.350000000000001" customHeight="1" x14ac:dyDescent="0.2">
      <c r="A193" s="185"/>
      <c r="B193" s="185"/>
      <c r="C193" s="184">
        <v>78</v>
      </c>
      <c r="D193" s="184"/>
      <c r="E193" s="184">
        <v>4</v>
      </c>
      <c r="F193" s="184">
        <v>4</v>
      </c>
    </row>
    <row r="194" spans="1:6" ht="16.350000000000001" customHeight="1" x14ac:dyDescent="0.2">
      <c r="A194" s="186"/>
      <c r="B194" s="186"/>
      <c r="C194" s="184">
        <v>79</v>
      </c>
      <c r="D194" s="184">
        <v>1</v>
      </c>
      <c r="E194" s="184">
        <v>1</v>
      </c>
      <c r="F194" s="184">
        <v>2</v>
      </c>
    </row>
    <row r="195" spans="1:6" ht="32.1" customHeight="1" x14ac:dyDescent="0.2">
      <c r="A195" s="187"/>
      <c r="B195" s="188"/>
      <c r="C195" s="188"/>
      <c r="D195" s="188">
        <v>18</v>
      </c>
      <c r="E195" s="188">
        <v>21</v>
      </c>
      <c r="F195" s="189">
        <v>39</v>
      </c>
    </row>
    <row r="196" spans="1:6" ht="16.350000000000001" customHeight="1" x14ac:dyDescent="0.2">
      <c r="A196" s="192"/>
      <c r="B196" s="183" t="s">
        <v>299</v>
      </c>
      <c r="C196" s="184">
        <v>80</v>
      </c>
      <c r="D196" s="184">
        <v>2</v>
      </c>
      <c r="E196" s="184"/>
      <c r="F196" s="184">
        <v>2</v>
      </c>
    </row>
    <row r="197" spans="1:6" ht="16.350000000000001" customHeight="1" x14ac:dyDescent="0.2">
      <c r="A197" s="185"/>
      <c r="B197" s="185"/>
      <c r="C197" s="184">
        <v>81</v>
      </c>
      <c r="D197" s="184">
        <v>1</v>
      </c>
      <c r="E197" s="184">
        <v>2</v>
      </c>
      <c r="F197" s="184">
        <v>3</v>
      </c>
    </row>
    <row r="198" spans="1:6" ht="16.350000000000001" customHeight="1" x14ac:dyDescent="0.2">
      <c r="A198" s="185"/>
      <c r="B198" s="185"/>
      <c r="C198" s="184">
        <v>82</v>
      </c>
      <c r="D198" s="184">
        <v>1</v>
      </c>
      <c r="E198" s="184"/>
      <c r="F198" s="184">
        <v>1</v>
      </c>
    </row>
    <row r="199" spans="1:6" ht="16.350000000000001" customHeight="1" x14ac:dyDescent="0.2">
      <c r="A199" s="185"/>
      <c r="B199" s="185"/>
      <c r="C199" s="184">
        <v>83</v>
      </c>
      <c r="D199" s="184"/>
      <c r="E199" s="184">
        <v>4</v>
      </c>
      <c r="F199" s="184">
        <v>4</v>
      </c>
    </row>
    <row r="200" spans="1:6" ht="16.350000000000001" customHeight="1" x14ac:dyDescent="0.2">
      <c r="A200" s="185"/>
      <c r="B200" s="185"/>
      <c r="C200" s="184">
        <v>84</v>
      </c>
      <c r="D200" s="184">
        <v>3</v>
      </c>
      <c r="E200" s="184"/>
      <c r="F200" s="184">
        <v>3</v>
      </c>
    </row>
    <row r="201" spans="1:6" ht="16.350000000000001" customHeight="1" x14ac:dyDescent="0.2">
      <c r="A201" s="185"/>
      <c r="B201" s="185"/>
      <c r="C201" s="184">
        <v>86</v>
      </c>
      <c r="D201" s="184">
        <v>1</v>
      </c>
      <c r="E201" s="184"/>
      <c r="F201" s="184">
        <v>1</v>
      </c>
    </row>
    <row r="202" spans="1:6" ht="16.350000000000001" customHeight="1" x14ac:dyDescent="0.2">
      <c r="A202" s="185"/>
      <c r="B202" s="185"/>
      <c r="C202" s="184">
        <v>87</v>
      </c>
      <c r="D202" s="184"/>
      <c r="E202" s="184">
        <v>2</v>
      </c>
      <c r="F202" s="184">
        <v>2</v>
      </c>
    </row>
    <row r="203" spans="1:6" ht="16.350000000000001" customHeight="1" x14ac:dyDescent="0.2">
      <c r="A203" s="185"/>
      <c r="B203" s="185"/>
      <c r="C203" s="184">
        <v>88</v>
      </c>
      <c r="D203" s="184">
        <v>2</v>
      </c>
      <c r="E203" s="184">
        <v>1</v>
      </c>
      <c r="F203" s="184">
        <v>3</v>
      </c>
    </row>
    <row r="204" spans="1:6" ht="16.350000000000001" customHeight="1" x14ac:dyDescent="0.2">
      <c r="A204" s="186"/>
      <c r="B204" s="186"/>
      <c r="C204" s="184">
        <v>89</v>
      </c>
      <c r="D204" s="184"/>
      <c r="E204" s="184">
        <v>2</v>
      </c>
      <c r="F204" s="184">
        <v>2</v>
      </c>
    </row>
    <row r="205" spans="1:6" ht="32.1" customHeight="1" x14ac:dyDescent="0.2">
      <c r="A205" s="187"/>
      <c r="B205" s="188"/>
      <c r="C205" s="188"/>
      <c r="D205" s="188">
        <v>10</v>
      </c>
      <c r="E205" s="188">
        <v>11</v>
      </c>
      <c r="F205" s="189">
        <v>21</v>
      </c>
    </row>
    <row r="206" spans="1:6" ht="16.350000000000001" customHeight="1" x14ac:dyDescent="0.2">
      <c r="A206" s="193"/>
      <c r="B206" s="194" t="s">
        <v>300</v>
      </c>
      <c r="C206" s="184">
        <v>90</v>
      </c>
      <c r="D206" s="184">
        <v>1</v>
      </c>
      <c r="E206" s="184">
        <v>1</v>
      </c>
      <c r="F206" s="184">
        <v>2</v>
      </c>
    </row>
    <row r="207" spans="1:6" ht="32.1" customHeight="1" x14ac:dyDescent="0.2">
      <c r="A207" s="187"/>
      <c r="B207" s="188"/>
      <c r="C207" s="188"/>
      <c r="D207" s="188">
        <v>1</v>
      </c>
      <c r="E207" s="188">
        <v>1</v>
      </c>
      <c r="F207" s="189">
        <v>2</v>
      </c>
    </row>
    <row r="208" spans="1:6" ht="32.1" customHeight="1" x14ac:dyDescent="0.2">
      <c r="A208" s="187"/>
      <c r="B208" s="188"/>
      <c r="C208" s="188"/>
      <c r="D208" s="188">
        <v>364</v>
      </c>
      <c r="E208" s="188">
        <v>345</v>
      </c>
      <c r="F208" s="189">
        <v>709</v>
      </c>
    </row>
    <row r="209" spans="1:6" ht="16.350000000000001" customHeight="1" x14ac:dyDescent="0.2">
      <c r="A209" s="191" t="s">
        <v>33</v>
      </c>
      <c r="B209" s="183" t="s">
        <v>291</v>
      </c>
      <c r="C209" s="184">
        <v>0</v>
      </c>
      <c r="D209" s="184"/>
      <c r="E209" s="184">
        <v>2</v>
      </c>
      <c r="F209" s="184">
        <v>2</v>
      </c>
    </row>
    <row r="210" spans="1:6" ht="16.350000000000001" customHeight="1" x14ac:dyDescent="0.2">
      <c r="A210" s="185"/>
      <c r="B210" s="185"/>
      <c r="C210" s="184">
        <v>1</v>
      </c>
      <c r="D210" s="184">
        <v>1</v>
      </c>
      <c r="E210" s="184">
        <v>1</v>
      </c>
      <c r="F210" s="184">
        <v>2</v>
      </c>
    </row>
    <row r="211" spans="1:6" ht="16.350000000000001" customHeight="1" x14ac:dyDescent="0.2">
      <c r="A211" s="185"/>
      <c r="B211" s="185"/>
      <c r="C211" s="184">
        <v>2</v>
      </c>
      <c r="D211" s="184">
        <v>3</v>
      </c>
      <c r="E211" s="184">
        <v>1</v>
      </c>
      <c r="F211" s="184">
        <v>4</v>
      </c>
    </row>
    <row r="212" spans="1:6" ht="16.350000000000001" customHeight="1" x14ac:dyDescent="0.2">
      <c r="A212" s="185"/>
      <c r="B212" s="185"/>
      <c r="C212" s="184">
        <v>3</v>
      </c>
      <c r="D212" s="184"/>
      <c r="E212" s="184">
        <v>1</v>
      </c>
      <c r="F212" s="184">
        <v>1</v>
      </c>
    </row>
    <row r="213" spans="1:6" ht="16.350000000000001" customHeight="1" x14ac:dyDescent="0.2">
      <c r="A213" s="185"/>
      <c r="B213" s="185"/>
      <c r="C213" s="184">
        <v>4</v>
      </c>
      <c r="D213" s="184">
        <v>1</v>
      </c>
      <c r="E213" s="184"/>
      <c r="F213" s="184">
        <v>1</v>
      </c>
    </row>
    <row r="214" spans="1:6" ht="16.350000000000001" customHeight="1" x14ac:dyDescent="0.2">
      <c r="A214" s="185"/>
      <c r="B214" s="185"/>
      <c r="C214" s="184">
        <v>5</v>
      </c>
      <c r="D214" s="184"/>
      <c r="E214" s="184">
        <v>2</v>
      </c>
      <c r="F214" s="184">
        <v>2</v>
      </c>
    </row>
    <row r="215" spans="1:6" ht="16.350000000000001" customHeight="1" x14ac:dyDescent="0.2">
      <c r="A215" s="185"/>
      <c r="B215" s="185"/>
      <c r="C215" s="184">
        <v>6</v>
      </c>
      <c r="D215" s="184">
        <v>3</v>
      </c>
      <c r="E215" s="184">
        <v>1</v>
      </c>
      <c r="F215" s="184">
        <v>4</v>
      </c>
    </row>
    <row r="216" spans="1:6" ht="16.350000000000001" customHeight="1" x14ac:dyDescent="0.2">
      <c r="A216" s="185"/>
      <c r="B216" s="185"/>
      <c r="C216" s="184">
        <v>7</v>
      </c>
      <c r="D216" s="184">
        <v>3</v>
      </c>
      <c r="E216" s="184">
        <v>1</v>
      </c>
      <c r="F216" s="184">
        <v>4</v>
      </c>
    </row>
    <row r="217" spans="1:6" ht="16.350000000000001" customHeight="1" x14ac:dyDescent="0.2">
      <c r="A217" s="185"/>
      <c r="B217" s="185"/>
      <c r="C217" s="184">
        <v>8</v>
      </c>
      <c r="D217" s="184">
        <v>2</v>
      </c>
      <c r="E217" s="184">
        <v>6</v>
      </c>
      <c r="F217" s="184">
        <v>8</v>
      </c>
    </row>
    <row r="218" spans="1:6" ht="16.350000000000001" customHeight="1" x14ac:dyDescent="0.2">
      <c r="A218" s="186"/>
      <c r="B218" s="186"/>
      <c r="C218" s="184">
        <v>9</v>
      </c>
      <c r="D218" s="184"/>
      <c r="E218" s="184">
        <v>3</v>
      </c>
      <c r="F218" s="184">
        <v>3</v>
      </c>
    </row>
    <row r="219" spans="1:6" ht="32.1" customHeight="1" x14ac:dyDescent="0.2">
      <c r="A219" s="187"/>
      <c r="B219" s="188"/>
      <c r="C219" s="188"/>
      <c r="D219" s="188">
        <v>13</v>
      </c>
      <c r="E219" s="188">
        <v>18</v>
      </c>
      <c r="F219" s="189">
        <v>31</v>
      </c>
    </row>
    <row r="220" spans="1:6" ht="16.350000000000001" customHeight="1" x14ac:dyDescent="0.2">
      <c r="A220" s="192"/>
      <c r="B220" s="183" t="s">
        <v>292</v>
      </c>
      <c r="C220" s="184">
        <v>10</v>
      </c>
      <c r="D220" s="184"/>
      <c r="E220" s="184">
        <v>2</v>
      </c>
      <c r="F220" s="184">
        <v>2</v>
      </c>
    </row>
    <row r="221" spans="1:6" ht="16.350000000000001" customHeight="1" x14ac:dyDescent="0.2">
      <c r="A221" s="185"/>
      <c r="B221" s="185"/>
      <c r="C221" s="184">
        <v>11</v>
      </c>
      <c r="D221" s="184">
        <v>1</v>
      </c>
      <c r="E221" s="184">
        <v>3</v>
      </c>
      <c r="F221" s="184">
        <v>4</v>
      </c>
    </row>
    <row r="222" spans="1:6" ht="16.350000000000001" customHeight="1" x14ac:dyDescent="0.2">
      <c r="A222" s="185"/>
      <c r="B222" s="185"/>
      <c r="C222" s="184">
        <v>12</v>
      </c>
      <c r="D222" s="184"/>
      <c r="E222" s="184">
        <v>1</v>
      </c>
      <c r="F222" s="184">
        <v>1</v>
      </c>
    </row>
    <row r="223" spans="1:6" ht="16.350000000000001" customHeight="1" x14ac:dyDescent="0.2">
      <c r="A223" s="185"/>
      <c r="B223" s="185"/>
      <c r="C223" s="184">
        <v>13</v>
      </c>
      <c r="D223" s="184"/>
      <c r="E223" s="184">
        <v>3</v>
      </c>
      <c r="F223" s="184">
        <v>3</v>
      </c>
    </row>
    <row r="224" spans="1:6" ht="16.350000000000001" customHeight="1" x14ac:dyDescent="0.2">
      <c r="A224" s="185"/>
      <c r="B224" s="185"/>
      <c r="C224" s="184">
        <v>14</v>
      </c>
      <c r="D224" s="184">
        <v>4</v>
      </c>
      <c r="E224" s="184"/>
      <c r="F224" s="184">
        <v>4</v>
      </c>
    </row>
    <row r="225" spans="1:6" ht="16.350000000000001" customHeight="1" x14ac:dyDescent="0.2">
      <c r="A225" s="185"/>
      <c r="B225" s="185"/>
      <c r="C225" s="184">
        <v>15</v>
      </c>
      <c r="D225" s="184">
        <v>1</v>
      </c>
      <c r="E225" s="184">
        <v>1</v>
      </c>
      <c r="F225" s="184">
        <v>2</v>
      </c>
    </row>
    <row r="226" spans="1:6" ht="16.350000000000001" customHeight="1" x14ac:dyDescent="0.2">
      <c r="A226" s="185"/>
      <c r="B226" s="185"/>
      <c r="C226" s="184">
        <v>16</v>
      </c>
      <c r="D226" s="184"/>
      <c r="E226" s="184">
        <v>4</v>
      </c>
      <c r="F226" s="184">
        <v>4</v>
      </c>
    </row>
    <row r="227" spans="1:6" ht="16.350000000000001" customHeight="1" x14ac:dyDescent="0.2">
      <c r="A227" s="185"/>
      <c r="B227" s="185"/>
      <c r="C227" s="184">
        <v>17</v>
      </c>
      <c r="D227" s="184">
        <v>4</v>
      </c>
      <c r="E227" s="184">
        <v>1</v>
      </c>
      <c r="F227" s="184">
        <v>5</v>
      </c>
    </row>
    <row r="228" spans="1:6" ht="16.350000000000001" customHeight="1" x14ac:dyDescent="0.2">
      <c r="A228" s="185"/>
      <c r="B228" s="185"/>
      <c r="C228" s="184">
        <v>18</v>
      </c>
      <c r="D228" s="184"/>
      <c r="E228" s="184">
        <v>3</v>
      </c>
      <c r="F228" s="184">
        <v>3</v>
      </c>
    </row>
    <row r="229" spans="1:6" ht="16.350000000000001" customHeight="1" x14ac:dyDescent="0.2">
      <c r="A229" s="186"/>
      <c r="B229" s="186"/>
      <c r="C229" s="184">
        <v>19</v>
      </c>
      <c r="D229" s="184">
        <v>2</v>
      </c>
      <c r="E229" s="184">
        <v>2</v>
      </c>
      <c r="F229" s="184">
        <v>4</v>
      </c>
    </row>
    <row r="230" spans="1:6" ht="32.1" customHeight="1" x14ac:dyDescent="0.2">
      <c r="A230" s="187"/>
      <c r="B230" s="188"/>
      <c r="C230" s="188"/>
      <c r="D230" s="188">
        <v>12</v>
      </c>
      <c r="E230" s="188">
        <v>20</v>
      </c>
      <c r="F230" s="189">
        <v>32</v>
      </c>
    </row>
    <row r="231" spans="1:6" ht="16.350000000000001" customHeight="1" x14ac:dyDescent="0.2">
      <c r="A231" s="192"/>
      <c r="B231" s="183" t="s">
        <v>293</v>
      </c>
      <c r="C231" s="184">
        <v>20</v>
      </c>
      <c r="D231" s="184">
        <v>1</v>
      </c>
      <c r="E231" s="184">
        <v>1</v>
      </c>
      <c r="F231" s="184">
        <v>2</v>
      </c>
    </row>
    <row r="232" spans="1:6" ht="16.350000000000001" customHeight="1" x14ac:dyDescent="0.2">
      <c r="A232" s="185"/>
      <c r="B232" s="185"/>
      <c r="C232" s="184">
        <v>21</v>
      </c>
      <c r="D232" s="184">
        <v>2</v>
      </c>
      <c r="E232" s="184"/>
      <c r="F232" s="184">
        <v>2</v>
      </c>
    </row>
    <row r="233" spans="1:6" ht="16.350000000000001" customHeight="1" x14ac:dyDescent="0.2">
      <c r="A233" s="185"/>
      <c r="B233" s="185"/>
      <c r="C233" s="184">
        <v>22</v>
      </c>
      <c r="D233" s="184">
        <v>1</v>
      </c>
      <c r="E233" s="184">
        <v>3</v>
      </c>
      <c r="F233" s="184">
        <v>4</v>
      </c>
    </row>
    <row r="234" spans="1:6" ht="16.350000000000001" customHeight="1" x14ac:dyDescent="0.2">
      <c r="A234" s="185"/>
      <c r="B234" s="185"/>
      <c r="C234" s="184">
        <v>24</v>
      </c>
      <c r="D234" s="184">
        <v>1</v>
      </c>
      <c r="E234" s="184">
        <v>1</v>
      </c>
      <c r="F234" s="184">
        <v>2</v>
      </c>
    </row>
    <row r="235" spans="1:6" ht="16.350000000000001" customHeight="1" x14ac:dyDescent="0.2">
      <c r="A235" s="185"/>
      <c r="B235" s="185"/>
      <c r="C235" s="184">
        <v>25</v>
      </c>
      <c r="D235" s="184">
        <v>2</v>
      </c>
      <c r="E235" s="184"/>
      <c r="F235" s="184">
        <v>2</v>
      </c>
    </row>
    <row r="236" spans="1:6" ht="16.350000000000001" customHeight="1" x14ac:dyDescent="0.2">
      <c r="A236" s="185"/>
      <c r="B236" s="185"/>
      <c r="C236" s="184">
        <v>28</v>
      </c>
      <c r="D236" s="184"/>
      <c r="E236" s="184">
        <v>1</v>
      </c>
      <c r="F236" s="184">
        <v>1</v>
      </c>
    </row>
    <row r="237" spans="1:6" ht="16.350000000000001" customHeight="1" x14ac:dyDescent="0.2">
      <c r="A237" s="186"/>
      <c r="B237" s="186"/>
      <c r="C237" s="184">
        <v>29</v>
      </c>
      <c r="D237" s="184">
        <v>1</v>
      </c>
      <c r="E237" s="184"/>
      <c r="F237" s="184">
        <v>1</v>
      </c>
    </row>
    <row r="238" spans="1:6" ht="32.1" customHeight="1" x14ac:dyDescent="0.2">
      <c r="A238" s="187"/>
      <c r="B238" s="188"/>
      <c r="C238" s="188"/>
      <c r="D238" s="188">
        <v>8</v>
      </c>
      <c r="E238" s="188">
        <v>6</v>
      </c>
      <c r="F238" s="189">
        <v>14</v>
      </c>
    </row>
    <row r="239" spans="1:6" ht="16.350000000000001" customHeight="1" x14ac:dyDescent="0.2">
      <c r="A239" s="192"/>
      <c r="B239" s="183" t="s">
        <v>294</v>
      </c>
      <c r="C239" s="184">
        <v>30</v>
      </c>
      <c r="D239" s="184">
        <v>2</v>
      </c>
      <c r="E239" s="184">
        <v>1</v>
      </c>
      <c r="F239" s="184">
        <v>3</v>
      </c>
    </row>
    <row r="240" spans="1:6" ht="16.350000000000001" customHeight="1" x14ac:dyDescent="0.2">
      <c r="A240" s="185"/>
      <c r="B240" s="185"/>
      <c r="C240" s="184">
        <v>31</v>
      </c>
      <c r="D240" s="184">
        <v>1</v>
      </c>
      <c r="E240" s="184">
        <v>2</v>
      </c>
      <c r="F240" s="184">
        <v>3</v>
      </c>
    </row>
    <row r="241" spans="1:6" ht="16.350000000000001" customHeight="1" x14ac:dyDescent="0.2">
      <c r="A241" s="185"/>
      <c r="B241" s="185"/>
      <c r="C241" s="184">
        <v>32</v>
      </c>
      <c r="D241" s="184"/>
      <c r="E241" s="184">
        <v>1</v>
      </c>
      <c r="F241" s="184">
        <v>1</v>
      </c>
    </row>
    <row r="242" spans="1:6" ht="16.350000000000001" customHeight="1" x14ac:dyDescent="0.2">
      <c r="A242" s="185"/>
      <c r="B242" s="185"/>
      <c r="C242" s="184">
        <v>33</v>
      </c>
      <c r="D242" s="184">
        <v>3</v>
      </c>
      <c r="E242" s="184">
        <v>2</v>
      </c>
      <c r="F242" s="184">
        <v>5</v>
      </c>
    </row>
    <row r="243" spans="1:6" ht="16.350000000000001" customHeight="1" x14ac:dyDescent="0.2">
      <c r="A243" s="185"/>
      <c r="B243" s="185"/>
      <c r="C243" s="184">
        <v>34</v>
      </c>
      <c r="D243" s="184">
        <v>1</v>
      </c>
      <c r="E243" s="184">
        <v>1</v>
      </c>
      <c r="F243" s="184">
        <v>2</v>
      </c>
    </row>
    <row r="244" spans="1:6" ht="16.350000000000001" customHeight="1" x14ac:dyDescent="0.2">
      <c r="A244" s="185"/>
      <c r="B244" s="185"/>
      <c r="C244" s="184">
        <v>36</v>
      </c>
      <c r="D244" s="184"/>
      <c r="E244" s="184">
        <v>1</v>
      </c>
      <c r="F244" s="184">
        <v>1</v>
      </c>
    </row>
    <row r="245" spans="1:6" ht="16.350000000000001" customHeight="1" x14ac:dyDescent="0.2">
      <c r="A245" s="185"/>
      <c r="B245" s="185"/>
      <c r="C245" s="184">
        <v>38</v>
      </c>
      <c r="D245" s="184"/>
      <c r="E245" s="184">
        <v>1</v>
      </c>
      <c r="F245" s="184">
        <v>1</v>
      </c>
    </row>
    <row r="246" spans="1:6" ht="16.350000000000001" customHeight="1" x14ac:dyDescent="0.2">
      <c r="A246" s="186"/>
      <c r="B246" s="186"/>
      <c r="C246" s="184">
        <v>39</v>
      </c>
      <c r="D246" s="184">
        <v>2</v>
      </c>
      <c r="E246" s="184">
        <v>3</v>
      </c>
      <c r="F246" s="184">
        <v>5</v>
      </c>
    </row>
    <row r="247" spans="1:6" ht="32.1" customHeight="1" x14ac:dyDescent="0.2">
      <c r="A247" s="187"/>
      <c r="B247" s="188"/>
      <c r="C247" s="188"/>
      <c r="D247" s="188">
        <v>9</v>
      </c>
      <c r="E247" s="188">
        <v>12</v>
      </c>
      <c r="F247" s="189">
        <v>21</v>
      </c>
    </row>
    <row r="248" spans="1:6" ht="16.350000000000001" customHeight="1" x14ac:dyDescent="0.2">
      <c r="A248" s="192"/>
      <c r="B248" s="183" t="s">
        <v>295</v>
      </c>
      <c r="C248" s="184">
        <v>40</v>
      </c>
      <c r="D248" s="184"/>
      <c r="E248" s="184">
        <v>3</v>
      </c>
      <c r="F248" s="184">
        <v>3</v>
      </c>
    </row>
    <row r="249" spans="1:6" ht="16.350000000000001" customHeight="1" x14ac:dyDescent="0.2">
      <c r="A249" s="185"/>
      <c r="B249" s="185"/>
      <c r="C249" s="184">
        <v>41</v>
      </c>
      <c r="D249" s="184">
        <v>3</v>
      </c>
      <c r="E249" s="184">
        <v>1</v>
      </c>
      <c r="F249" s="184">
        <v>4</v>
      </c>
    </row>
    <row r="250" spans="1:6" ht="16.350000000000001" customHeight="1" x14ac:dyDescent="0.2">
      <c r="A250" s="185"/>
      <c r="B250" s="185"/>
      <c r="C250" s="184">
        <v>42</v>
      </c>
      <c r="D250" s="184">
        <v>3</v>
      </c>
      <c r="E250" s="184">
        <v>2</v>
      </c>
      <c r="F250" s="184">
        <v>5</v>
      </c>
    </row>
    <row r="251" spans="1:6" ht="16.350000000000001" customHeight="1" x14ac:dyDescent="0.2">
      <c r="A251" s="190"/>
      <c r="B251" s="190"/>
      <c r="C251" s="184">
        <v>44</v>
      </c>
      <c r="D251" s="184"/>
      <c r="E251" s="184">
        <v>2</v>
      </c>
      <c r="F251" s="184">
        <v>2</v>
      </c>
    </row>
    <row r="252" spans="1:6" ht="16.350000000000001" customHeight="1" x14ac:dyDescent="0.2">
      <c r="A252" s="185"/>
      <c r="B252" s="185"/>
      <c r="C252" s="184">
        <v>45</v>
      </c>
      <c r="D252" s="184">
        <v>3</v>
      </c>
      <c r="E252" s="184">
        <v>3</v>
      </c>
      <c r="F252" s="184">
        <v>6</v>
      </c>
    </row>
    <row r="253" spans="1:6" ht="16.350000000000001" customHeight="1" x14ac:dyDescent="0.2">
      <c r="A253" s="185"/>
      <c r="B253" s="185"/>
      <c r="C253" s="184">
        <v>46</v>
      </c>
      <c r="D253" s="184">
        <v>4</v>
      </c>
      <c r="E253" s="184">
        <v>2</v>
      </c>
      <c r="F253" s="184">
        <v>6</v>
      </c>
    </row>
    <row r="254" spans="1:6" ht="16.350000000000001" customHeight="1" x14ac:dyDescent="0.2">
      <c r="A254" s="185"/>
      <c r="B254" s="185"/>
      <c r="C254" s="184">
        <v>47</v>
      </c>
      <c r="D254" s="184">
        <v>2</v>
      </c>
      <c r="E254" s="184">
        <v>5</v>
      </c>
      <c r="F254" s="184">
        <v>7</v>
      </c>
    </row>
    <row r="255" spans="1:6" ht="16.350000000000001" customHeight="1" x14ac:dyDescent="0.2">
      <c r="A255" s="185"/>
      <c r="B255" s="185"/>
      <c r="C255" s="184">
        <v>48</v>
      </c>
      <c r="D255" s="184">
        <v>2</v>
      </c>
      <c r="E255" s="184"/>
      <c r="F255" s="184">
        <v>2</v>
      </c>
    </row>
    <row r="256" spans="1:6" ht="16.350000000000001" customHeight="1" x14ac:dyDescent="0.2">
      <c r="A256" s="186"/>
      <c r="B256" s="186"/>
      <c r="C256" s="184">
        <v>49</v>
      </c>
      <c r="D256" s="184">
        <v>6</v>
      </c>
      <c r="E256" s="184">
        <v>2</v>
      </c>
      <c r="F256" s="184">
        <v>8</v>
      </c>
    </row>
    <row r="257" spans="1:6" ht="32.1" customHeight="1" x14ac:dyDescent="0.2">
      <c r="A257" s="187"/>
      <c r="B257" s="188"/>
      <c r="C257" s="188"/>
      <c r="D257" s="188">
        <v>23</v>
      </c>
      <c r="E257" s="188">
        <v>20</v>
      </c>
      <c r="F257" s="189">
        <v>43</v>
      </c>
    </row>
    <row r="258" spans="1:6" ht="16.350000000000001" customHeight="1" x14ac:dyDescent="0.2">
      <c r="A258" s="192"/>
      <c r="B258" s="183" t="s">
        <v>296</v>
      </c>
      <c r="C258" s="184">
        <v>50</v>
      </c>
      <c r="D258" s="184">
        <v>2</v>
      </c>
      <c r="E258" s="184">
        <v>5</v>
      </c>
      <c r="F258" s="184">
        <v>7</v>
      </c>
    </row>
    <row r="259" spans="1:6" ht="16.350000000000001" customHeight="1" x14ac:dyDescent="0.2">
      <c r="A259" s="185"/>
      <c r="B259" s="185"/>
      <c r="C259" s="184">
        <v>51</v>
      </c>
      <c r="D259" s="184">
        <v>1</v>
      </c>
      <c r="E259" s="184">
        <v>3</v>
      </c>
      <c r="F259" s="184">
        <v>4</v>
      </c>
    </row>
    <row r="260" spans="1:6" ht="16.350000000000001" customHeight="1" x14ac:dyDescent="0.2">
      <c r="A260" s="185"/>
      <c r="B260" s="185"/>
      <c r="C260" s="184">
        <v>52</v>
      </c>
      <c r="D260" s="184">
        <v>5</v>
      </c>
      <c r="E260" s="184">
        <v>2</v>
      </c>
      <c r="F260" s="184">
        <v>7</v>
      </c>
    </row>
    <row r="261" spans="1:6" ht="16.350000000000001" customHeight="1" x14ac:dyDescent="0.2">
      <c r="A261" s="185"/>
      <c r="B261" s="185"/>
      <c r="C261" s="184">
        <v>53</v>
      </c>
      <c r="D261" s="184">
        <v>2</v>
      </c>
      <c r="E261" s="184"/>
      <c r="F261" s="184">
        <v>2</v>
      </c>
    </row>
    <row r="262" spans="1:6" ht="16.350000000000001" customHeight="1" x14ac:dyDescent="0.2">
      <c r="A262" s="185"/>
      <c r="B262" s="185"/>
      <c r="C262" s="184">
        <v>54</v>
      </c>
      <c r="D262" s="184">
        <v>3</v>
      </c>
      <c r="E262" s="184">
        <v>1</v>
      </c>
      <c r="F262" s="184">
        <v>4</v>
      </c>
    </row>
    <row r="263" spans="1:6" ht="16.350000000000001" customHeight="1" x14ac:dyDescent="0.2">
      <c r="A263" s="185"/>
      <c r="B263" s="185"/>
      <c r="C263" s="184">
        <v>55</v>
      </c>
      <c r="D263" s="184">
        <v>2</v>
      </c>
      <c r="E263" s="184">
        <v>3</v>
      </c>
      <c r="F263" s="184">
        <v>5</v>
      </c>
    </row>
    <row r="264" spans="1:6" ht="16.350000000000001" customHeight="1" x14ac:dyDescent="0.2">
      <c r="A264" s="185"/>
      <c r="B264" s="185"/>
      <c r="C264" s="184">
        <v>56</v>
      </c>
      <c r="D264" s="184">
        <v>3</v>
      </c>
      <c r="E264" s="184">
        <v>6</v>
      </c>
      <c r="F264" s="184">
        <v>9</v>
      </c>
    </row>
    <row r="265" spans="1:6" ht="16.350000000000001" customHeight="1" x14ac:dyDescent="0.2">
      <c r="A265" s="185"/>
      <c r="B265" s="185"/>
      <c r="C265" s="184">
        <v>57</v>
      </c>
      <c r="D265" s="184">
        <v>6</v>
      </c>
      <c r="E265" s="184">
        <v>2</v>
      </c>
      <c r="F265" s="184">
        <v>8</v>
      </c>
    </row>
    <row r="266" spans="1:6" ht="16.350000000000001" customHeight="1" x14ac:dyDescent="0.2">
      <c r="A266" s="185"/>
      <c r="B266" s="185"/>
      <c r="C266" s="184">
        <v>58</v>
      </c>
      <c r="D266" s="184">
        <v>1</v>
      </c>
      <c r="E266" s="184">
        <v>3</v>
      </c>
      <c r="F266" s="184">
        <v>4</v>
      </c>
    </row>
    <row r="267" spans="1:6" ht="16.350000000000001" customHeight="1" x14ac:dyDescent="0.2">
      <c r="A267" s="186"/>
      <c r="B267" s="186"/>
      <c r="C267" s="184">
        <v>59</v>
      </c>
      <c r="D267" s="184"/>
      <c r="E267" s="184">
        <v>2</v>
      </c>
      <c r="F267" s="184">
        <v>2</v>
      </c>
    </row>
    <row r="268" spans="1:6" ht="32.1" customHeight="1" x14ac:dyDescent="0.2">
      <c r="A268" s="187"/>
      <c r="B268" s="188"/>
      <c r="C268" s="188"/>
      <c r="D268" s="188">
        <v>25</v>
      </c>
      <c r="E268" s="188">
        <v>27</v>
      </c>
      <c r="F268" s="189">
        <v>52</v>
      </c>
    </row>
    <row r="269" spans="1:6" ht="16.350000000000001" customHeight="1" x14ac:dyDescent="0.2">
      <c r="A269" s="192"/>
      <c r="B269" s="183" t="s">
        <v>297</v>
      </c>
      <c r="C269" s="184">
        <v>60</v>
      </c>
      <c r="D269" s="184">
        <v>5</v>
      </c>
      <c r="E269" s="184">
        <v>2</v>
      </c>
      <c r="F269" s="184">
        <v>7</v>
      </c>
    </row>
    <row r="270" spans="1:6" ht="16.350000000000001" customHeight="1" x14ac:dyDescent="0.2">
      <c r="A270" s="185"/>
      <c r="B270" s="185"/>
      <c r="C270" s="184">
        <v>61</v>
      </c>
      <c r="D270" s="184">
        <v>1</v>
      </c>
      <c r="E270" s="184">
        <v>2</v>
      </c>
      <c r="F270" s="184">
        <v>3</v>
      </c>
    </row>
    <row r="271" spans="1:6" ht="16.350000000000001" customHeight="1" x14ac:dyDescent="0.2">
      <c r="A271" s="185"/>
      <c r="B271" s="185"/>
      <c r="C271" s="184">
        <v>62</v>
      </c>
      <c r="D271" s="184">
        <v>4</v>
      </c>
      <c r="E271" s="184">
        <v>1</v>
      </c>
      <c r="F271" s="184">
        <v>5</v>
      </c>
    </row>
    <row r="272" spans="1:6" ht="16.350000000000001" customHeight="1" x14ac:dyDescent="0.2">
      <c r="A272" s="185"/>
      <c r="B272" s="185"/>
      <c r="C272" s="184">
        <v>63</v>
      </c>
      <c r="D272" s="184">
        <v>4</v>
      </c>
      <c r="E272" s="184">
        <v>1</v>
      </c>
      <c r="F272" s="184">
        <v>5</v>
      </c>
    </row>
    <row r="273" spans="1:6" ht="16.350000000000001" customHeight="1" x14ac:dyDescent="0.2">
      <c r="A273" s="185"/>
      <c r="B273" s="185"/>
      <c r="C273" s="184">
        <v>65</v>
      </c>
      <c r="D273" s="184">
        <v>4</v>
      </c>
      <c r="E273" s="184">
        <v>3</v>
      </c>
      <c r="F273" s="184">
        <v>7</v>
      </c>
    </row>
    <row r="274" spans="1:6" ht="16.350000000000001" customHeight="1" x14ac:dyDescent="0.2">
      <c r="A274" s="185"/>
      <c r="B274" s="185"/>
      <c r="C274" s="184">
        <v>66</v>
      </c>
      <c r="D274" s="184">
        <v>1</v>
      </c>
      <c r="E274" s="184">
        <v>2</v>
      </c>
      <c r="F274" s="184">
        <v>3</v>
      </c>
    </row>
    <row r="275" spans="1:6" ht="16.350000000000001" customHeight="1" x14ac:dyDescent="0.2">
      <c r="A275" s="185"/>
      <c r="B275" s="185"/>
      <c r="C275" s="184">
        <v>67</v>
      </c>
      <c r="D275" s="184">
        <v>1</v>
      </c>
      <c r="E275" s="184">
        <v>1</v>
      </c>
      <c r="F275" s="184">
        <v>2</v>
      </c>
    </row>
    <row r="276" spans="1:6" ht="16.350000000000001" customHeight="1" x14ac:dyDescent="0.2">
      <c r="A276" s="185"/>
      <c r="B276" s="185"/>
      <c r="C276" s="184">
        <v>68</v>
      </c>
      <c r="D276" s="184">
        <v>2</v>
      </c>
      <c r="E276" s="184">
        <v>2</v>
      </c>
      <c r="F276" s="184">
        <v>4</v>
      </c>
    </row>
    <row r="277" spans="1:6" ht="16.350000000000001" customHeight="1" x14ac:dyDescent="0.2">
      <c r="A277" s="186"/>
      <c r="B277" s="186"/>
      <c r="C277" s="184">
        <v>69</v>
      </c>
      <c r="D277" s="184">
        <v>5</v>
      </c>
      <c r="E277" s="184">
        <v>4</v>
      </c>
      <c r="F277" s="184">
        <v>9</v>
      </c>
    </row>
    <row r="278" spans="1:6" ht="32.1" customHeight="1" x14ac:dyDescent="0.2">
      <c r="A278" s="187"/>
      <c r="B278" s="188"/>
      <c r="C278" s="188"/>
      <c r="D278" s="188">
        <v>27</v>
      </c>
      <c r="E278" s="188">
        <v>18</v>
      </c>
      <c r="F278" s="189">
        <v>45</v>
      </c>
    </row>
    <row r="279" spans="1:6" ht="16.350000000000001" customHeight="1" x14ac:dyDescent="0.2">
      <c r="A279" s="192"/>
      <c r="B279" s="183" t="s">
        <v>298</v>
      </c>
      <c r="C279" s="184">
        <v>70</v>
      </c>
      <c r="D279" s="184">
        <v>5</v>
      </c>
      <c r="E279" s="184">
        <v>3</v>
      </c>
      <c r="F279" s="184">
        <v>8</v>
      </c>
    </row>
    <row r="280" spans="1:6" ht="16.350000000000001" customHeight="1" x14ac:dyDescent="0.2">
      <c r="A280" s="185"/>
      <c r="B280" s="185"/>
      <c r="C280" s="184">
        <v>71</v>
      </c>
      <c r="D280" s="184"/>
      <c r="E280" s="184">
        <v>1</v>
      </c>
      <c r="F280" s="184">
        <v>1</v>
      </c>
    </row>
    <row r="281" spans="1:6" ht="16.350000000000001" customHeight="1" x14ac:dyDescent="0.2">
      <c r="A281" s="185"/>
      <c r="B281" s="185"/>
      <c r="C281" s="184">
        <v>72</v>
      </c>
      <c r="D281" s="184">
        <v>3</v>
      </c>
      <c r="E281" s="184">
        <v>3</v>
      </c>
      <c r="F281" s="184">
        <v>6</v>
      </c>
    </row>
    <row r="282" spans="1:6" ht="16.350000000000001" customHeight="1" x14ac:dyDescent="0.2">
      <c r="A282" s="185"/>
      <c r="B282" s="185"/>
      <c r="C282" s="184">
        <v>73</v>
      </c>
      <c r="D282" s="184">
        <v>2</v>
      </c>
      <c r="E282" s="184">
        <v>3</v>
      </c>
      <c r="F282" s="184">
        <v>5</v>
      </c>
    </row>
    <row r="283" spans="1:6" ht="16.350000000000001" customHeight="1" x14ac:dyDescent="0.2">
      <c r="A283" s="185"/>
      <c r="B283" s="185"/>
      <c r="C283" s="184">
        <v>74</v>
      </c>
      <c r="D283" s="184">
        <v>1</v>
      </c>
      <c r="E283" s="184">
        <v>3</v>
      </c>
      <c r="F283" s="184">
        <v>4</v>
      </c>
    </row>
    <row r="284" spans="1:6" ht="16.350000000000001" customHeight="1" x14ac:dyDescent="0.2">
      <c r="A284" s="185"/>
      <c r="B284" s="185"/>
      <c r="C284" s="184">
        <v>75</v>
      </c>
      <c r="D284" s="184">
        <v>3</v>
      </c>
      <c r="E284" s="184">
        <v>4</v>
      </c>
      <c r="F284" s="184">
        <v>7</v>
      </c>
    </row>
    <row r="285" spans="1:6" ht="16.350000000000001" customHeight="1" x14ac:dyDescent="0.2">
      <c r="A285" s="185"/>
      <c r="B285" s="185"/>
      <c r="C285" s="184">
        <v>76</v>
      </c>
      <c r="D285" s="184">
        <v>3</v>
      </c>
      <c r="E285" s="184">
        <v>1</v>
      </c>
      <c r="F285" s="184">
        <v>4</v>
      </c>
    </row>
    <row r="286" spans="1:6" ht="16.350000000000001" customHeight="1" x14ac:dyDescent="0.2">
      <c r="A286" s="185"/>
      <c r="B286" s="185"/>
      <c r="C286" s="184">
        <v>77</v>
      </c>
      <c r="D286" s="184">
        <v>4</v>
      </c>
      <c r="E286" s="184"/>
      <c r="F286" s="184">
        <v>4</v>
      </c>
    </row>
    <row r="287" spans="1:6" ht="16.350000000000001" customHeight="1" x14ac:dyDescent="0.2">
      <c r="A287" s="186"/>
      <c r="B287" s="186"/>
      <c r="C287" s="184">
        <v>78</v>
      </c>
      <c r="D287" s="184">
        <v>1</v>
      </c>
      <c r="E287" s="184">
        <v>2</v>
      </c>
      <c r="F287" s="184">
        <v>3</v>
      </c>
    </row>
    <row r="288" spans="1:6" ht="32.1" customHeight="1" x14ac:dyDescent="0.2">
      <c r="A288" s="187"/>
      <c r="B288" s="188"/>
      <c r="C288" s="188"/>
      <c r="D288" s="188">
        <v>22</v>
      </c>
      <c r="E288" s="188">
        <v>20</v>
      </c>
      <c r="F288" s="189">
        <v>42</v>
      </c>
    </row>
    <row r="289" spans="1:6" ht="16.350000000000001" customHeight="1" x14ac:dyDescent="0.2">
      <c r="A289" s="192"/>
      <c r="B289" s="183" t="s">
        <v>299</v>
      </c>
      <c r="C289" s="184">
        <v>80</v>
      </c>
      <c r="D289" s="184"/>
      <c r="E289" s="184">
        <v>4</v>
      </c>
      <c r="F289" s="184">
        <v>4</v>
      </c>
    </row>
    <row r="290" spans="1:6" ht="16.350000000000001" customHeight="1" x14ac:dyDescent="0.2">
      <c r="A290" s="185"/>
      <c r="B290" s="185"/>
      <c r="C290" s="184">
        <v>81</v>
      </c>
      <c r="D290" s="184">
        <v>1</v>
      </c>
      <c r="E290" s="184">
        <v>1</v>
      </c>
      <c r="F290" s="184">
        <v>2</v>
      </c>
    </row>
    <row r="291" spans="1:6" ht="16.350000000000001" customHeight="1" x14ac:dyDescent="0.2">
      <c r="A291" s="185"/>
      <c r="B291" s="185"/>
      <c r="C291" s="184">
        <v>82</v>
      </c>
      <c r="D291" s="184">
        <v>2</v>
      </c>
      <c r="E291" s="184"/>
      <c r="F291" s="184">
        <v>2</v>
      </c>
    </row>
    <row r="292" spans="1:6" ht="16.350000000000001" customHeight="1" x14ac:dyDescent="0.2">
      <c r="A292" s="185"/>
      <c r="B292" s="185"/>
      <c r="C292" s="184">
        <v>84</v>
      </c>
      <c r="D292" s="184">
        <v>3</v>
      </c>
      <c r="E292" s="184">
        <v>2</v>
      </c>
      <c r="F292" s="184">
        <v>5</v>
      </c>
    </row>
    <row r="293" spans="1:6" ht="16.350000000000001" customHeight="1" x14ac:dyDescent="0.2">
      <c r="A293" s="190"/>
      <c r="B293" s="190"/>
      <c r="C293" s="184">
        <v>85</v>
      </c>
      <c r="D293" s="184">
        <v>2</v>
      </c>
      <c r="E293" s="184">
        <v>1</v>
      </c>
      <c r="F293" s="184">
        <v>3</v>
      </c>
    </row>
    <row r="294" spans="1:6" ht="16.350000000000001" customHeight="1" x14ac:dyDescent="0.2">
      <c r="A294" s="186"/>
      <c r="B294" s="186"/>
      <c r="C294" s="184">
        <v>86</v>
      </c>
      <c r="D294" s="184"/>
      <c r="E294" s="184">
        <v>1</v>
      </c>
      <c r="F294" s="184">
        <v>1</v>
      </c>
    </row>
    <row r="295" spans="1:6" ht="32.1" customHeight="1" x14ac:dyDescent="0.2">
      <c r="A295" s="187"/>
      <c r="B295" s="188"/>
      <c r="C295" s="188"/>
      <c r="D295" s="188">
        <v>8</v>
      </c>
      <c r="E295" s="188">
        <v>9</v>
      </c>
      <c r="F295" s="189">
        <v>17</v>
      </c>
    </row>
    <row r="296" spans="1:6" ht="16.350000000000001" customHeight="1" x14ac:dyDescent="0.2">
      <c r="A296" s="193"/>
      <c r="B296" s="194" t="s">
        <v>300</v>
      </c>
      <c r="C296" s="184">
        <v>96</v>
      </c>
      <c r="D296" s="184"/>
      <c r="E296" s="184">
        <v>1</v>
      </c>
      <c r="F296" s="184">
        <v>1</v>
      </c>
    </row>
    <row r="297" spans="1:6" ht="32.1" customHeight="1" x14ac:dyDescent="0.2">
      <c r="A297" s="187"/>
      <c r="B297" s="188"/>
      <c r="C297" s="188"/>
      <c r="D297" s="188"/>
      <c r="E297" s="188">
        <v>1</v>
      </c>
      <c r="F297" s="189">
        <v>1</v>
      </c>
    </row>
    <row r="298" spans="1:6" ht="32.1" customHeight="1" x14ac:dyDescent="0.2">
      <c r="A298" s="187"/>
      <c r="B298" s="188"/>
      <c r="C298" s="188"/>
      <c r="D298" s="188">
        <v>147</v>
      </c>
      <c r="E298" s="188">
        <v>151</v>
      </c>
      <c r="F298" s="189">
        <v>298</v>
      </c>
    </row>
    <row r="299" spans="1:6" ht="16.350000000000001" customHeight="1" x14ac:dyDescent="0.2">
      <c r="A299" s="191" t="s">
        <v>28</v>
      </c>
      <c r="B299" s="183" t="s">
        <v>291</v>
      </c>
      <c r="C299" s="184">
        <v>0</v>
      </c>
      <c r="D299" s="184">
        <v>22</v>
      </c>
      <c r="E299" s="184">
        <v>18</v>
      </c>
      <c r="F299" s="184">
        <v>40</v>
      </c>
    </row>
    <row r="300" spans="1:6" ht="16.350000000000001" customHeight="1" x14ac:dyDescent="0.2">
      <c r="A300" s="185"/>
      <c r="B300" s="185"/>
      <c r="C300" s="184">
        <v>1</v>
      </c>
      <c r="D300" s="184">
        <v>17</v>
      </c>
      <c r="E300" s="184">
        <v>13</v>
      </c>
      <c r="F300" s="184">
        <v>30</v>
      </c>
    </row>
    <row r="301" spans="1:6" ht="16.350000000000001" customHeight="1" x14ac:dyDescent="0.2">
      <c r="A301" s="185"/>
      <c r="B301" s="185"/>
      <c r="C301" s="184">
        <v>2</v>
      </c>
      <c r="D301" s="184">
        <v>14</v>
      </c>
      <c r="E301" s="184">
        <v>19</v>
      </c>
      <c r="F301" s="184">
        <v>33</v>
      </c>
    </row>
    <row r="302" spans="1:6" ht="16.350000000000001" customHeight="1" x14ac:dyDescent="0.2">
      <c r="A302" s="185"/>
      <c r="B302" s="185"/>
      <c r="C302" s="184">
        <v>3</v>
      </c>
      <c r="D302" s="184">
        <v>15</v>
      </c>
      <c r="E302" s="184">
        <v>14</v>
      </c>
      <c r="F302" s="184">
        <v>29</v>
      </c>
    </row>
    <row r="303" spans="1:6" ht="16.350000000000001" customHeight="1" x14ac:dyDescent="0.2">
      <c r="A303" s="185"/>
      <c r="B303" s="185"/>
      <c r="C303" s="184">
        <v>4</v>
      </c>
      <c r="D303" s="184">
        <v>14</v>
      </c>
      <c r="E303" s="184">
        <v>14</v>
      </c>
      <c r="F303" s="184">
        <v>28</v>
      </c>
    </row>
    <row r="304" spans="1:6" ht="16.350000000000001" customHeight="1" x14ac:dyDescent="0.2">
      <c r="A304" s="185"/>
      <c r="B304" s="185"/>
      <c r="C304" s="184">
        <v>5</v>
      </c>
      <c r="D304" s="184">
        <v>13</v>
      </c>
      <c r="E304" s="184">
        <v>13</v>
      </c>
      <c r="F304" s="184">
        <v>26</v>
      </c>
    </row>
    <row r="305" spans="1:6" ht="16.350000000000001" customHeight="1" x14ac:dyDescent="0.2">
      <c r="A305" s="185"/>
      <c r="B305" s="185"/>
      <c r="C305" s="184">
        <v>6</v>
      </c>
      <c r="D305" s="184">
        <v>17</v>
      </c>
      <c r="E305" s="184">
        <v>7</v>
      </c>
      <c r="F305" s="184">
        <v>24</v>
      </c>
    </row>
    <row r="306" spans="1:6" ht="16.350000000000001" customHeight="1" x14ac:dyDescent="0.2">
      <c r="A306" s="185"/>
      <c r="B306" s="185"/>
      <c r="C306" s="184">
        <v>7</v>
      </c>
      <c r="D306" s="184">
        <v>10</v>
      </c>
      <c r="E306" s="184">
        <v>15</v>
      </c>
      <c r="F306" s="184">
        <v>25</v>
      </c>
    </row>
    <row r="307" spans="1:6" ht="16.350000000000001" customHeight="1" x14ac:dyDescent="0.2">
      <c r="A307" s="185"/>
      <c r="B307" s="185"/>
      <c r="C307" s="184">
        <v>8</v>
      </c>
      <c r="D307" s="184">
        <v>9</v>
      </c>
      <c r="E307" s="184">
        <v>12</v>
      </c>
      <c r="F307" s="184">
        <v>21</v>
      </c>
    </row>
    <row r="308" spans="1:6" ht="16.350000000000001" customHeight="1" x14ac:dyDescent="0.2">
      <c r="A308" s="186"/>
      <c r="B308" s="186"/>
      <c r="C308" s="184">
        <v>9</v>
      </c>
      <c r="D308" s="184">
        <v>19</v>
      </c>
      <c r="E308" s="184">
        <v>15</v>
      </c>
      <c r="F308" s="184">
        <v>34</v>
      </c>
    </row>
    <row r="309" spans="1:6" ht="32.1" customHeight="1" x14ac:dyDescent="0.2">
      <c r="A309" s="187"/>
      <c r="B309" s="188"/>
      <c r="C309" s="188"/>
      <c r="D309" s="188">
        <v>150</v>
      </c>
      <c r="E309" s="188">
        <v>140</v>
      </c>
      <c r="F309" s="189">
        <v>290</v>
      </c>
    </row>
    <row r="310" spans="1:6" ht="16.350000000000001" customHeight="1" x14ac:dyDescent="0.2">
      <c r="A310" s="192"/>
      <c r="B310" s="183" t="s">
        <v>292</v>
      </c>
      <c r="C310" s="184">
        <v>10</v>
      </c>
      <c r="D310" s="184">
        <v>17</v>
      </c>
      <c r="E310" s="184">
        <v>9</v>
      </c>
      <c r="F310" s="184">
        <v>26</v>
      </c>
    </row>
    <row r="311" spans="1:6" ht="16.350000000000001" customHeight="1" x14ac:dyDescent="0.2">
      <c r="A311" s="185"/>
      <c r="B311" s="185"/>
      <c r="C311" s="184">
        <v>11</v>
      </c>
      <c r="D311" s="184">
        <v>16</v>
      </c>
      <c r="E311" s="184">
        <v>20</v>
      </c>
      <c r="F311" s="184">
        <v>36</v>
      </c>
    </row>
    <row r="312" spans="1:6" ht="16.350000000000001" customHeight="1" x14ac:dyDescent="0.2">
      <c r="A312" s="185"/>
      <c r="B312" s="185"/>
      <c r="C312" s="184">
        <v>12</v>
      </c>
      <c r="D312" s="184">
        <v>22</v>
      </c>
      <c r="E312" s="184">
        <v>12</v>
      </c>
      <c r="F312" s="184">
        <v>34</v>
      </c>
    </row>
    <row r="313" spans="1:6" ht="16.350000000000001" customHeight="1" x14ac:dyDescent="0.2">
      <c r="A313" s="185"/>
      <c r="B313" s="185"/>
      <c r="C313" s="184">
        <v>13</v>
      </c>
      <c r="D313" s="184">
        <v>16</v>
      </c>
      <c r="E313" s="184">
        <v>14</v>
      </c>
      <c r="F313" s="184">
        <v>30</v>
      </c>
    </row>
    <row r="314" spans="1:6" ht="16.350000000000001" customHeight="1" x14ac:dyDescent="0.2">
      <c r="A314" s="185"/>
      <c r="B314" s="185"/>
      <c r="C314" s="184">
        <v>14</v>
      </c>
      <c r="D314" s="184">
        <v>13</v>
      </c>
      <c r="E314" s="184">
        <v>16</v>
      </c>
      <c r="F314" s="184">
        <v>29</v>
      </c>
    </row>
    <row r="315" spans="1:6" ht="16.350000000000001" customHeight="1" x14ac:dyDescent="0.2">
      <c r="A315" s="185"/>
      <c r="B315" s="185"/>
      <c r="C315" s="184">
        <v>15</v>
      </c>
      <c r="D315" s="184">
        <v>17</v>
      </c>
      <c r="E315" s="184">
        <v>24</v>
      </c>
      <c r="F315" s="184">
        <v>41</v>
      </c>
    </row>
    <row r="316" spans="1:6" ht="16.350000000000001" customHeight="1" x14ac:dyDescent="0.2">
      <c r="A316" s="185"/>
      <c r="B316" s="185"/>
      <c r="C316" s="184">
        <v>16</v>
      </c>
      <c r="D316" s="184">
        <v>14</v>
      </c>
      <c r="E316" s="184">
        <v>17</v>
      </c>
      <c r="F316" s="184">
        <v>31</v>
      </c>
    </row>
    <row r="317" spans="1:6" ht="16.350000000000001" customHeight="1" x14ac:dyDescent="0.2">
      <c r="A317" s="185"/>
      <c r="B317" s="185"/>
      <c r="C317" s="184">
        <v>17</v>
      </c>
      <c r="D317" s="184">
        <v>21</v>
      </c>
      <c r="E317" s="184">
        <v>19</v>
      </c>
      <c r="F317" s="184">
        <v>40</v>
      </c>
    </row>
    <row r="318" spans="1:6" ht="16.350000000000001" customHeight="1" x14ac:dyDescent="0.2">
      <c r="A318" s="185"/>
      <c r="B318" s="185"/>
      <c r="C318" s="184">
        <v>18</v>
      </c>
      <c r="D318" s="184">
        <v>20</v>
      </c>
      <c r="E318" s="184">
        <v>13</v>
      </c>
      <c r="F318" s="184">
        <v>33</v>
      </c>
    </row>
    <row r="319" spans="1:6" ht="16.350000000000001" customHeight="1" x14ac:dyDescent="0.2">
      <c r="A319" s="186"/>
      <c r="B319" s="186"/>
      <c r="C319" s="184">
        <v>19</v>
      </c>
      <c r="D319" s="184">
        <v>17</v>
      </c>
      <c r="E319" s="184">
        <v>15</v>
      </c>
      <c r="F319" s="184">
        <v>32</v>
      </c>
    </row>
    <row r="320" spans="1:6" ht="32.1" customHeight="1" x14ac:dyDescent="0.2">
      <c r="A320" s="187"/>
      <c r="B320" s="188"/>
      <c r="C320" s="188"/>
      <c r="D320" s="188">
        <v>173</v>
      </c>
      <c r="E320" s="188">
        <v>159</v>
      </c>
      <c r="F320" s="189">
        <v>332</v>
      </c>
    </row>
    <row r="321" spans="1:6" ht="16.350000000000001" customHeight="1" x14ac:dyDescent="0.2">
      <c r="A321" s="192"/>
      <c r="B321" s="183" t="s">
        <v>293</v>
      </c>
      <c r="C321" s="184">
        <v>20</v>
      </c>
      <c r="D321" s="184">
        <v>13</v>
      </c>
      <c r="E321" s="184">
        <v>13</v>
      </c>
      <c r="F321" s="184">
        <v>26</v>
      </c>
    </row>
    <row r="322" spans="1:6" ht="16.350000000000001" customHeight="1" x14ac:dyDescent="0.2">
      <c r="A322" s="185"/>
      <c r="B322" s="185"/>
      <c r="C322" s="184">
        <v>21</v>
      </c>
      <c r="D322" s="184">
        <v>14</v>
      </c>
      <c r="E322" s="184">
        <v>8</v>
      </c>
      <c r="F322" s="184">
        <v>22</v>
      </c>
    </row>
    <row r="323" spans="1:6" ht="16.350000000000001" customHeight="1" x14ac:dyDescent="0.2">
      <c r="A323" s="185"/>
      <c r="B323" s="185"/>
      <c r="C323" s="184">
        <v>22</v>
      </c>
      <c r="D323" s="184">
        <v>10</v>
      </c>
      <c r="E323" s="184">
        <v>6</v>
      </c>
      <c r="F323" s="184">
        <v>16</v>
      </c>
    </row>
    <row r="324" spans="1:6" ht="16.350000000000001" customHeight="1" x14ac:dyDescent="0.2">
      <c r="A324" s="185"/>
      <c r="B324" s="185"/>
      <c r="C324" s="184">
        <v>23</v>
      </c>
      <c r="D324" s="184">
        <v>8</v>
      </c>
      <c r="E324" s="184">
        <v>7</v>
      </c>
      <c r="F324" s="184">
        <v>15</v>
      </c>
    </row>
    <row r="325" spans="1:6" ht="16.350000000000001" customHeight="1" x14ac:dyDescent="0.2">
      <c r="A325" s="185"/>
      <c r="B325" s="185"/>
      <c r="C325" s="184">
        <v>24</v>
      </c>
      <c r="D325" s="184">
        <v>6</v>
      </c>
      <c r="E325" s="184">
        <v>8</v>
      </c>
      <c r="F325" s="184">
        <v>14</v>
      </c>
    </row>
    <row r="326" spans="1:6" ht="16.350000000000001" customHeight="1" x14ac:dyDescent="0.2">
      <c r="A326" s="185"/>
      <c r="B326" s="185"/>
      <c r="C326" s="184">
        <v>25</v>
      </c>
      <c r="D326" s="184">
        <v>10</v>
      </c>
      <c r="E326" s="184">
        <v>8</v>
      </c>
      <c r="F326" s="184">
        <v>18</v>
      </c>
    </row>
    <row r="327" spans="1:6" ht="16.350000000000001" customHeight="1" x14ac:dyDescent="0.2">
      <c r="A327" s="185"/>
      <c r="B327" s="185"/>
      <c r="C327" s="184">
        <v>26</v>
      </c>
      <c r="D327" s="184">
        <v>11</v>
      </c>
      <c r="E327" s="184">
        <v>11</v>
      </c>
      <c r="F327" s="184">
        <v>22</v>
      </c>
    </row>
    <row r="328" spans="1:6" ht="16.350000000000001" customHeight="1" x14ac:dyDescent="0.2">
      <c r="A328" s="185"/>
      <c r="B328" s="185"/>
      <c r="C328" s="184">
        <v>27</v>
      </c>
      <c r="D328" s="184">
        <v>7</v>
      </c>
      <c r="E328" s="184">
        <v>16</v>
      </c>
      <c r="F328" s="184">
        <v>23</v>
      </c>
    </row>
    <row r="329" spans="1:6" ht="16.350000000000001" customHeight="1" x14ac:dyDescent="0.2">
      <c r="A329" s="185"/>
      <c r="B329" s="185"/>
      <c r="C329" s="184">
        <v>28</v>
      </c>
      <c r="D329" s="184">
        <v>12</v>
      </c>
      <c r="E329" s="184">
        <v>17</v>
      </c>
      <c r="F329" s="184">
        <v>29</v>
      </c>
    </row>
    <row r="330" spans="1:6" ht="16.350000000000001" customHeight="1" x14ac:dyDescent="0.2">
      <c r="A330" s="186"/>
      <c r="B330" s="186"/>
      <c r="C330" s="184">
        <v>29</v>
      </c>
      <c r="D330" s="184">
        <v>8</v>
      </c>
      <c r="E330" s="184">
        <v>11</v>
      </c>
      <c r="F330" s="184">
        <v>19</v>
      </c>
    </row>
    <row r="331" spans="1:6" ht="32.1" customHeight="1" x14ac:dyDescent="0.2">
      <c r="A331" s="187"/>
      <c r="B331" s="188"/>
      <c r="C331" s="188"/>
      <c r="D331" s="188">
        <v>99</v>
      </c>
      <c r="E331" s="188">
        <v>105</v>
      </c>
      <c r="F331" s="189">
        <v>204</v>
      </c>
    </row>
    <row r="332" spans="1:6" ht="16.350000000000001" customHeight="1" x14ac:dyDescent="0.2">
      <c r="A332" s="192"/>
      <c r="B332" s="183" t="s">
        <v>294</v>
      </c>
      <c r="C332" s="184">
        <v>30</v>
      </c>
      <c r="D332" s="184">
        <v>10</v>
      </c>
      <c r="E332" s="184">
        <v>12</v>
      </c>
      <c r="F332" s="184">
        <v>22</v>
      </c>
    </row>
    <row r="333" spans="1:6" ht="16.350000000000001" customHeight="1" x14ac:dyDescent="0.2">
      <c r="A333" s="190"/>
      <c r="B333" s="190"/>
      <c r="C333" s="184">
        <v>31</v>
      </c>
      <c r="D333" s="184">
        <v>13</v>
      </c>
      <c r="E333" s="184">
        <v>7</v>
      </c>
      <c r="F333" s="184">
        <v>20</v>
      </c>
    </row>
    <row r="334" spans="1:6" ht="16.350000000000001" customHeight="1" x14ac:dyDescent="0.2">
      <c r="A334" s="185"/>
      <c r="B334" s="185"/>
      <c r="C334" s="184">
        <v>32</v>
      </c>
      <c r="D334" s="184">
        <v>9</v>
      </c>
      <c r="E334" s="184">
        <v>10</v>
      </c>
      <c r="F334" s="184">
        <v>19</v>
      </c>
    </row>
    <row r="335" spans="1:6" ht="16.350000000000001" customHeight="1" x14ac:dyDescent="0.2">
      <c r="A335" s="185"/>
      <c r="B335" s="185"/>
      <c r="C335" s="184">
        <v>33</v>
      </c>
      <c r="D335" s="184">
        <v>15</v>
      </c>
      <c r="E335" s="184">
        <v>10</v>
      </c>
      <c r="F335" s="184">
        <v>25</v>
      </c>
    </row>
    <row r="336" spans="1:6" ht="16.350000000000001" customHeight="1" x14ac:dyDescent="0.2">
      <c r="A336" s="185"/>
      <c r="B336" s="185"/>
      <c r="C336" s="184">
        <v>34</v>
      </c>
      <c r="D336" s="184">
        <v>8</v>
      </c>
      <c r="E336" s="184">
        <v>13</v>
      </c>
      <c r="F336" s="184">
        <v>21</v>
      </c>
    </row>
    <row r="337" spans="1:6" ht="16.350000000000001" customHeight="1" x14ac:dyDescent="0.2">
      <c r="A337" s="185"/>
      <c r="B337" s="185"/>
      <c r="C337" s="184">
        <v>35</v>
      </c>
      <c r="D337" s="184">
        <v>13</v>
      </c>
      <c r="E337" s="184">
        <v>14</v>
      </c>
      <c r="F337" s="184">
        <v>27</v>
      </c>
    </row>
    <row r="338" spans="1:6" ht="16.350000000000001" customHeight="1" x14ac:dyDescent="0.2">
      <c r="A338" s="185"/>
      <c r="B338" s="185"/>
      <c r="C338" s="184">
        <v>36</v>
      </c>
      <c r="D338" s="184">
        <v>12</v>
      </c>
      <c r="E338" s="184">
        <v>9</v>
      </c>
      <c r="F338" s="184">
        <v>21</v>
      </c>
    </row>
    <row r="339" spans="1:6" ht="16.350000000000001" customHeight="1" x14ac:dyDescent="0.2">
      <c r="A339" s="185"/>
      <c r="B339" s="185"/>
      <c r="C339" s="184">
        <v>37</v>
      </c>
      <c r="D339" s="184">
        <v>14</v>
      </c>
      <c r="E339" s="184">
        <v>12</v>
      </c>
      <c r="F339" s="184">
        <v>26</v>
      </c>
    </row>
    <row r="340" spans="1:6" ht="16.350000000000001" customHeight="1" x14ac:dyDescent="0.2">
      <c r="A340" s="185"/>
      <c r="B340" s="185"/>
      <c r="C340" s="184">
        <v>38</v>
      </c>
      <c r="D340" s="184">
        <v>13</v>
      </c>
      <c r="E340" s="184">
        <v>6</v>
      </c>
      <c r="F340" s="184">
        <v>19</v>
      </c>
    </row>
    <row r="341" spans="1:6" ht="16.350000000000001" customHeight="1" x14ac:dyDescent="0.2">
      <c r="A341" s="186"/>
      <c r="B341" s="186"/>
      <c r="C341" s="184">
        <v>39</v>
      </c>
      <c r="D341" s="184">
        <v>12</v>
      </c>
      <c r="E341" s="184">
        <v>12</v>
      </c>
      <c r="F341" s="184">
        <v>24</v>
      </c>
    </row>
    <row r="342" spans="1:6" ht="32.1" customHeight="1" x14ac:dyDescent="0.2">
      <c r="A342" s="187"/>
      <c r="B342" s="188"/>
      <c r="C342" s="188"/>
      <c r="D342" s="188">
        <v>119</v>
      </c>
      <c r="E342" s="188">
        <v>105</v>
      </c>
      <c r="F342" s="189">
        <v>224</v>
      </c>
    </row>
    <row r="343" spans="1:6" ht="16.350000000000001" customHeight="1" x14ac:dyDescent="0.2">
      <c r="A343" s="192"/>
      <c r="B343" s="183" t="s">
        <v>295</v>
      </c>
      <c r="C343" s="184">
        <v>40</v>
      </c>
      <c r="D343" s="184">
        <v>11</v>
      </c>
      <c r="E343" s="184">
        <v>14</v>
      </c>
      <c r="F343" s="184">
        <v>25</v>
      </c>
    </row>
    <row r="344" spans="1:6" ht="16.350000000000001" customHeight="1" x14ac:dyDescent="0.2">
      <c r="A344" s="185"/>
      <c r="B344" s="185"/>
      <c r="C344" s="184">
        <v>41</v>
      </c>
      <c r="D344" s="184">
        <v>19</v>
      </c>
      <c r="E344" s="184">
        <v>13</v>
      </c>
      <c r="F344" s="184">
        <v>32</v>
      </c>
    </row>
    <row r="345" spans="1:6" ht="16.350000000000001" customHeight="1" x14ac:dyDescent="0.2">
      <c r="A345" s="185"/>
      <c r="B345" s="185"/>
      <c r="C345" s="184">
        <v>42</v>
      </c>
      <c r="D345" s="184">
        <v>9</v>
      </c>
      <c r="E345" s="184">
        <v>15</v>
      </c>
      <c r="F345" s="184">
        <v>24</v>
      </c>
    </row>
    <row r="346" spans="1:6" ht="16.350000000000001" customHeight="1" x14ac:dyDescent="0.2">
      <c r="A346" s="185"/>
      <c r="B346" s="185"/>
      <c r="C346" s="184">
        <v>43</v>
      </c>
      <c r="D346" s="184">
        <v>10</v>
      </c>
      <c r="E346" s="184">
        <v>15</v>
      </c>
      <c r="F346" s="184">
        <v>25</v>
      </c>
    </row>
    <row r="347" spans="1:6" ht="16.350000000000001" customHeight="1" x14ac:dyDescent="0.2">
      <c r="A347" s="185"/>
      <c r="B347" s="185"/>
      <c r="C347" s="184">
        <v>44</v>
      </c>
      <c r="D347" s="184">
        <v>25</v>
      </c>
      <c r="E347" s="184">
        <v>12</v>
      </c>
      <c r="F347" s="184">
        <v>37</v>
      </c>
    </row>
    <row r="348" spans="1:6" ht="16.350000000000001" customHeight="1" x14ac:dyDescent="0.2">
      <c r="A348" s="185"/>
      <c r="B348" s="185"/>
      <c r="C348" s="184">
        <v>45</v>
      </c>
      <c r="D348" s="184">
        <v>19</v>
      </c>
      <c r="E348" s="184">
        <v>17</v>
      </c>
      <c r="F348" s="184">
        <v>36</v>
      </c>
    </row>
    <row r="349" spans="1:6" ht="16.350000000000001" customHeight="1" x14ac:dyDescent="0.2">
      <c r="A349" s="185"/>
      <c r="B349" s="185"/>
      <c r="C349" s="184">
        <v>46</v>
      </c>
      <c r="D349" s="184">
        <v>25</v>
      </c>
      <c r="E349" s="184">
        <v>28</v>
      </c>
      <c r="F349" s="184">
        <v>53</v>
      </c>
    </row>
    <row r="350" spans="1:6" ht="16.350000000000001" customHeight="1" x14ac:dyDescent="0.2">
      <c r="A350" s="185"/>
      <c r="B350" s="185"/>
      <c r="C350" s="184">
        <v>47</v>
      </c>
      <c r="D350" s="184">
        <v>15</v>
      </c>
      <c r="E350" s="184">
        <v>20</v>
      </c>
      <c r="F350" s="184">
        <v>35</v>
      </c>
    </row>
    <row r="351" spans="1:6" ht="16.350000000000001" customHeight="1" x14ac:dyDescent="0.2">
      <c r="A351" s="185"/>
      <c r="B351" s="185"/>
      <c r="C351" s="184">
        <v>48</v>
      </c>
      <c r="D351" s="184">
        <v>15</v>
      </c>
      <c r="E351" s="184">
        <v>33</v>
      </c>
      <c r="F351" s="184">
        <v>48</v>
      </c>
    </row>
    <row r="352" spans="1:6" ht="16.350000000000001" customHeight="1" x14ac:dyDescent="0.2">
      <c r="A352" s="186"/>
      <c r="B352" s="186"/>
      <c r="C352" s="184">
        <v>49</v>
      </c>
      <c r="D352" s="184">
        <v>27</v>
      </c>
      <c r="E352" s="184">
        <v>25</v>
      </c>
      <c r="F352" s="184">
        <v>52</v>
      </c>
    </row>
    <row r="353" spans="1:6" ht="32.1" customHeight="1" x14ac:dyDescent="0.2">
      <c r="A353" s="187"/>
      <c r="B353" s="188"/>
      <c r="C353" s="188"/>
      <c r="D353" s="188">
        <v>175</v>
      </c>
      <c r="E353" s="188">
        <v>192</v>
      </c>
      <c r="F353" s="189">
        <v>367</v>
      </c>
    </row>
    <row r="354" spans="1:6" ht="16.350000000000001" customHeight="1" x14ac:dyDescent="0.2">
      <c r="A354" s="192"/>
      <c r="B354" s="183" t="s">
        <v>296</v>
      </c>
      <c r="C354" s="184">
        <v>50</v>
      </c>
      <c r="D354" s="184">
        <v>24</v>
      </c>
      <c r="E354" s="184">
        <v>25</v>
      </c>
      <c r="F354" s="184">
        <v>49</v>
      </c>
    </row>
    <row r="355" spans="1:6" ht="16.350000000000001" customHeight="1" x14ac:dyDescent="0.2">
      <c r="A355" s="185"/>
      <c r="B355" s="185"/>
      <c r="C355" s="184">
        <v>51</v>
      </c>
      <c r="D355" s="184">
        <v>31</v>
      </c>
      <c r="E355" s="184">
        <v>16</v>
      </c>
      <c r="F355" s="184">
        <v>47</v>
      </c>
    </row>
    <row r="356" spans="1:6" ht="16.350000000000001" customHeight="1" x14ac:dyDescent="0.2">
      <c r="A356" s="185"/>
      <c r="B356" s="185"/>
      <c r="C356" s="184">
        <v>52</v>
      </c>
      <c r="D356" s="184">
        <v>23</v>
      </c>
      <c r="E356" s="184">
        <v>20</v>
      </c>
      <c r="F356" s="184">
        <v>43</v>
      </c>
    </row>
    <row r="357" spans="1:6" ht="16.350000000000001" customHeight="1" x14ac:dyDescent="0.2">
      <c r="A357" s="185"/>
      <c r="B357" s="185"/>
      <c r="C357" s="184">
        <v>53</v>
      </c>
      <c r="D357" s="184">
        <v>23</v>
      </c>
      <c r="E357" s="184">
        <v>15</v>
      </c>
      <c r="F357" s="184">
        <v>38</v>
      </c>
    </row>
    <row r="358" spans="1:6" ht="16.350000000000001" customHeight="1" x14ac:dyDescent="0.2">
      <c r="A358" s="185"/>
      <c r="B358" s="185"/>
      <c r="C358" s="184">
        <v>54</v>
      </c>
      <c r="D358" s="184">
        <v>29</v>
      </c>
      <c r="E358" s="184">
        <v>26</v>
      </c>
      <c r="F358" s="184">
        <v>55</v>
      </c>
    </row>
    <row r="359" spans="1:6" ht="16.350000000000001" customHeight="1" x14ac:dyDescent="0.2">
      <c r="A359" s="185"/>
      <c r="B359" s="185"/>
      <c r="C359" s="184">
        <v>55</v>
      </c>
      <c r="D359" s="184">
        <v>21</v>
      </c>
      <c r="E359" s="184">
        <v>19</v>
      </c>
      <c r="F359" s="184">
        <v>40</v>
      </c>
    </row>
    <row r="360" spans="1:6" ht="16.350000000000001" customHeight="1" x14ac:dyDescent="0.2">
      <c r="A360" s="185"/>
      <c r="B360" s="185"/>
      <c r="C360" s="184">
        <v>56</v>
      </c>
      <c r="D360" s="184">
        <v>15</v>
      </c>
      <c r="E360" s="184">
        <v>22</v>
      </c>
      <c r="F360" s="184">
        <v>37</v>
      </c>
    </row>
    <row r="361" spans="1:6" ht="16.350000000000001" customHeight="1" x14ac:dyDescent="0.2">
      <c r="A361" s="185"/>
      <c r="B361" s="185"/>
      <c r="C361" s="184">
        <v>57</v>
      </c>
      <c r="D361" s="184">
        <v>22</v>
      </c>
      <c r="E361" s="184">
        <v>19</v>
      </c>
      <c r="F361" s="184">
        <v>41</v>
      </c>
    </row>
    <row r="362" spans="1:6" ht="16.350000000000001" customHeight="1" x14ac:dyDescent="0.2">
      <c r="A362" s="185"/>
      <c r="B362" s="185"/>
      <c r="C362" s="184">
        <v>58</v>
      </c>
      <c r="D362" s="184">
        <v>28</v>
      </c>
      <c r="E362" s="184">
        <v>23</v>
      </c>
      <c r="F362" s="184">
        <v>51</v>
      </c>
    </row>
    <row r="363" spans="1:6" ht="16.350000000000001" customHeight="1" x14ac:dyDescent="0.2">
      <c r="A363" s="186"/>
      <c r="B363" s="186"/>
      <c r="C363" s="184">
        <v>59</v>
      </c>
      <c r="D363" s="184">
        <v>14</v>
      </c>
      <c r="E363" s="184">
        <v>25</v>
      </c>
      <c r="F363" s="184">
        <v>39</v>
      </c>
    </row>
    <row r="364" spans="1:6" ht="32.1" customHeight="1" x14ac:dyDescent="0.2">
      <c r="A364" s="187"/>
      <c r="B364" s="188"/>
      <c r="C364" s="188"/>
      <c r="D364" s="188">
        <v>230</v>
      </c>
      <c r="E364" s="188">
        <v>210</v>
      </c>
      <c r="F364" s="189">
        <v>440</v>
      </c>
    </row>
    <row r="365" spans="1:6" ht="16.350000000000001" customHeight="1" x14ac:dyDescent="0.2">
      <c r="A365" s="192"/>
      <c r="B365" s="183" t="s">
        <v>297</v>
      </c>
      <c r="C365" s="184">
        <v>60</v>
      </c>
      <c r="D365" s="184">
        <v>17</v>
      </c>
      <c r="E365" s="184">
        <v>15</v>
      </c>
      <c r="F365" s="184">
        <v>32</v>
      </c>
    </row>
    <row r="366" spans="1:6" ht="16.350000000000001" customHeight="1" x14ac:dyDescent="0.2">
      <c r="A366" s="185"/>
      <c r="B366" s="185"/>
      <c r="C366" s="184">
        <v>61</v>
      </c>
      <c r="D366" s="184">
        <v>23</v>
      </c>
      <c r="E366" s="184">
        <v>18</v>
      </c>
      <c r="F366" s="184">
        <v>41</v>
      </c>
    </row>
    <row r="367" spans="1:6" ht="16.350000000000001" customHeight="1" x14ac:dyDescent="0.2">
      <c r="A367" s="185"/>
      <c r="B367" s="185"/>
      <c r="C367" s="184">
        <v>62</v>
      </c>
      <c r="D367" s="184">
        <v>21</v>
      </c>
      <c r="E367" s="184">
        <v>17</v>
      </c>
      <c r="F367" s="184">
        <v>38</v>
      </c>
    </row>
    <row r="368" spans="1:6" ht="16.350000000000001" customHeight="1" x14ac:dyDescent="0.2">
      <c r="A368" s="185"/>
      <c r="B368" s="185"/>
      <c r="C368" s="184">
        <v>63</v>
      </c>
      <c r="D368" s="184">
        <v>19</v>
      </c>
      <c r="E368" s="184">
        <v>16</v>
      </c>
      <c r="F368" s="184">
        <v>35</v>
      </c>
    </row>
    <row r="369" spans="1:6" ht="16.350000000000001" customHeight="1" x14ac:dyDescent="0.2">
      <c r="A369" s="185"/>
      <c r="B369" s="185"/>
      <c r="C369" s="184">
        <v>64</v>
      </c>
      <c r="D369" s="184">
        <v>22</v>
      </c>
      <c r="E369" s="184">
        <v>14</v>
      </c>
      <c r="F369" s="184">
        <v>36</v>
      </c>
    </row>
    <row r="370" spans="1:6" ht="16.350000000000001" customHeight="1" x14ac:dyDescent="0.2">
      <c r="A370" s="185"/>
      <c r="B370" s="185"/>
      <c r="C370" s="184">
        <v>65</v>
      </c>
      <c r="D370" s="184">
        <v>21</v>
      </c>
      <c r="E370" s="184">
        <v>17</v>
      </c>
      <c r="F370" s="184">
        <v>38</v>
      </c>
    </row>
    <row r="371" spans="1:6" ht="16.350000000000001" customHeight="1" x14ac:dyDescent="0.2">
      <c r="A371" s="185"/>
      <c r="B371" s="185"/>
      <c r="C371" s="184">
        <v>66</v>
      </c>
      <c r="D371" s="184">
        <v>22</v>
      </c>
      <c r="E371" s="184">
        <v>18</v>
      </c>
      <c r="F371" s="184">
        <v>40</v>
      </c>
    </row>
    <row r="372" spans="1:6" ht="16.350000000000001" customHeight="1" x14ac:dyDescent="0.2">
      <c r="A372" s="185"/>
      <c r="B372" s="185"/>
      <c r="C372" s="184">
        <v>67</v>
      </c>
      <c r="D372" s="184">
        <v>18</v>
      </c>
      <c r="E372" s="184">
        <v>19</v>
      </c>
      <c r="F372" s="184">
        <v>37</v>
      </c>
    </row>
    <row r="373" spans="1:6" ht="16.350000000000001" customHeight="1" x14ac:dyDescent="0.2">
      <c r="A373" s="185"/>
      <c r="B373" s="185"/>
      <c r="C373" s="184">
        <v>68</v>
      </c>
      <c r="D373" s="184">
        <v>20</v>
      </c>
      <c r="E373" s="184">
        <v>18</v>
      </c>
      <c r="F373" s="184">
        <v>38</v>
      </c>
    </row>
    <row r="374" spans="1:6" ht="16.350000000000001" customHeight="1" x14ac:dyDescent="0.2">
      <c r="A374" s="186"/>
      <c r="B374" s="186"/>
      <c r="C374" s="184">
        <v>69</v>
      </c>
      <c r="D374" s="184">
        <v>18</v>
      </c>
      <c r="E374" s="184">
        <v>21</v>
      </c>
      <c r="F374" s="184">
        <v>39</v>
      </c>
    </row>
    <row r="375" spans="1:6" ht="32.1" customHeight="1" x14ac:dyDescent="0.2">
      <c r="A375" s="187"/>
      <c r="B375" s="188"/>
      <c r="C375" s="188"/>
      <c r="D375" s="188">
        <v>201</v>
      </c>
      <c r="E375" s="188">
        <v>173</v>
      </c>
      <c r="F375" s="189">
        <v>374</v>
      </c>
    </row>
    <row r="376" spans="1:6" ht="16.350000000000001" customHeight="1" x14ac:dyDescent="0.2">
      <c r="A376" s="190"/>
      <c r="B376" s="183" t="s">
        <v>298</v>
      </c>
      <c r="C376" s="184">
        <v>70</v>
      </c>
      <c r="D376" s="184">
        <v>14</v>
      </c>
      <c r="E376" s="184">
        <v>14</v>
      </c>
      <c r="F376" s="184">
        <v>28</v>
      </c>
    </row>
    <row r="377" spans="1:6" ht="16.350000000000001" customHeight="1" x14ac:dyDescent="0.2">
      <c r="A377" s="185"/>
      <c r="B377" s="185"/>
      <c r="C377" s="184">
        <v>71</v>
      </c>
      <c r="D377" s="184">
        <v>10</v>
      </c>
      <c r="E377" s="184">
        <v>13</v>
      </c>
      <c r="F377" s="184">
        <v>23</v>
      </c>
    </row>
    <row r="378" spans="1:6" ht="16.350000000000001" customHeight="1" x14ac:dyDescent="0.2">
      <c r="A378" s="185"/>
      <c r="B378" s="185"/>
      <c r="C378" s="184">
        <v>72</v>
      </c>
      <c r="D378" s="184">
        <v>15</v>
      </c>
      <c r="E378" s="184">
        <v>5</v>
      </c>
      <c r="F378" s="184">
        <v>20</v>
      </c>
    </row>
    <row r="379" spans="1:6" ht="16.350000000000001" customHeight="1" x14ac:dyDescent="0.2">
      <c r="A379" s="185"/>
      <c r="B379" s="185"/>
      <c r="C379" s="184">
        <v>73</v>
      </c>
      <c r="D379" s="184">
        <v>13</v>
      </c>
      <c r="E379" s="184">
        <v>8</v>
      </c>
      <c r="F379" s="184">
        <v>21</v>
      </c>
    </row>
    <row r="380" spans="1:6" ht="16.350000000000001" customHeight="1" x14ac:dyDescent="0.2">
      <c r="A380" s="185"/>
      <c r="B380" s="185"/>
      <c r="C380" s="184">
        <v>74</v>
      </c>
      <c r="D380" s="184">
        <v>8</v>
      </c>
      <c r="E380" s="184">
        <v>11</v>
      </c>
      <c r="F380" s="184">
        <v>19</v>
      </c>
    </row>
    <row r="381" spans="1:6" ht="16.350000000000001" customHeight="1" x14ac:dyDescent="0.2">
      <c r="A381" s="185"/>
      <c r="B381" s="185"/>
      <c r="C381" s="184">
        <v>75</v>
      </c>
      <c r="D381" s="184">
        <v>10</v>
      </c>
      <c r="E381" s="184">
        <v>8</v>
      </c>
      <c r="F381" s="184">
        <v>18</v>
      </c>
    </row>
    <row r="382" spans="1:6" ht="16.350000000000001" customHeight="1" x14ac:dyDescent="0.2">
      <c r="A382" s="185"/>
      <c r="B382" s="185"/>
      <c r="C382" s="184">
        <v>76</v>
      </c>
      <c r="D382" s="184">
        <v>9</v>
      </c>
      <c r="E382" s="184">
        <v>9</v>
      </c>
      <c r="F382" s="184">
        <v>18</v>
      </c>
    </row>
    <row r="383" spans="1:6" ht="16.350000000000001" customHeight="1" x14ac:dyDescent="0.2">
      <c r="A383" s="185"/>
      <c r="B383" s="185"/>
      <c r="C383" s="184">
        <v>77</v>
      </c>
      <c r="D383" s="184">
        <v>10</v>
      </c>
      <c r="E383" s="184">
        <v>8</v>
      </c>
      <c r="F383" s="184">
        <v>18</v>
      </c>
    </row>
    <row r="384" spans="1:6" ht="16.350000000000001" customHeight="1" x14ac:dyDescent="0.2">
      <c r="A384" s="185"/>
      <c r="B384" s="185"/>
      <c r="C384" s="184">
        <v>78</v>
      </c>
      <c r="D384" s="184">
        <v>8</v>
      </c>
      <c r="E384" s="184">
        <v>3</v>
      </c>
      <c r="F384" s="184">
        <v>11</v>
      </c>
    </row>
    <row r="385" spans="1:6" ht="16.350000000000001" customHeight="1" x14ac:dyDescent="0.2">
      <c r="A385" s="186"/>
      <c r="B385" s="186"/>
      <c r="C385" s="184">
        <v>79</v>
      </c>
      <c r="D385" s="184">
        <v>7</v>
      </c>
      <c r="E385" s="184">
        <v>12</v>
      </c>
      <c r="F385" s="184">
        <v>19</v>
      </c>
    </row>
    <row r="386" spans="1:6" ht="32.1" customHeight="1" x14ac:dyDescent="0.2">
      <c r="A386" s="187"/>
      <c r="B386" s="188"/>
      <c r="C386" s="188"/>
      <c r="D386" s="188">
        <v>104</v>
      </c>
      <c r="E386" s="188">
        <v>91</v>
      </c>
      <c r="F386" s="189">
        <v>195</v>
      </c>
    </row>
    <row r="387" spans="1:6" ht="16.350000000000001" customHeight="1" x14ac:dyDescent="0.2">
      <c r="A387" s="192"/>
      <c r="B387" s="183" t="s">
        <v>299</v>
      </c>
      <c r="C387" s="184">
        <v>80</v>
      </c>
      <c r="D387" s="184">
        <v>2</v>
      </c>
      <c r="E387" s="184">
        <v>6</v>
      </c>
      <c r="F387" s="184">
        <v>8</v>
      </c>
    </row>
    <row r="388" spans="1:6" ht="16.350000000000001" customHeight="1" x14ac:dyDescent="0.2">
      <c r="A388" s="185"/>
      <c r="B388" s="185"/>
      <c r="C388" s="184">
        <v>81</v>
      </c>
      <c r="D388" s="184">
        <v>4</v>
      </c>
      <c r="E388" s="184">
        <v>4</v>
      </c>
      <c r="F388" s="184">
        <v>8</v>
      </c>
    </row>
    <row r="389" spans="1:6" ht="16.350000000000001" customHeight="1" x14ac:dyDescent="0.2">
      <c r="A389" s="185"/>
      <c r="B389" s="185"/>
      <c r="C389" s="184">
        <v>82</v>
      </c>
      <c r="D389" s="184">
        <v>9</v>
      </c>
      <c r="E389" s="184">
        <v>6</v>
      </c>
      <c r="F389" s="184">
        <v>15</v>
      </c>
    </row>
    <row r="390" spans="1:6" ht="16.350000000000001" customHeight="1" x14ac:dyDescent="0.2">
      <c r="A390" s="185"/>
      <c r="B390" s="185"/>
      <c r="C390" s="184">
        <v>83</v>
      </c>
      <c r="D390" s="184">
        <v>3</v>
      </c>
      <c r="E390" s="184">
        <v>9</v>
      </c>
      <c r="F390" s="184">
        <v>12</v>
      </c>
    </row>
    <row r="391" spans="1:6" ht="16.350000000000001" customHeight="1" x14ac:dyDescent="0.2">
      <c r="A391" s="185"/>
      <c r="B391" s="185"/>
      <c r="C391" s="184">
        <v>84</v>
      </c>
      <c r="D391" s="184">
        <v>6</v>
      </c>
      <c r="E391" s="184">
        <v>7</v>
      </c>
      <c r="F391" s="184">
        <v>13</v>
      </c>
    </row>
    <row r="392" spans="1:6" ht="16.350000000000001" customHeight="1" x14ac:dyDescent="0.2">
      <c r="A392" s="185"/>
      <c r="B392" s="185"/>
      <c r="C392" s="184">
        <v>85</v>
      </c>
      <c r="D392" s="184">
        <v>2</v>
      </c>
      <c r="E392" s="184">
        <v>2</v>
      </c>
      <c r="F392" s="184">
        <v>4</v>
      </c>
    </row>
    <row r="393" spans="1:6" ht="16.350000000000001" customHeight="1" x14ac:dyDescent="0.2">
      <c r="A393" s="185"/>
      <c r="B393" s="185"/>
      <c r="C393" s="184">
        <v>86</v>
      </c>
      <c r="D393" s="184"/>
      <c r="E393" s="184">
        <v>5</v>
      </c>
      <c r="F393" s="184">
        <v>5</v>
      </c>
    </row>
    <row r="394" spans="1:6" ht="16.350000000000001" customHeight="1" x14ac:dyDescent="0.2">
      <c r="A394" s="185"/>
      <c r="B394" s="185"/>
      <c r="C394" s="184">
        <v>87</v>
      </c>
      <c r="D394" s="184">
        <v>1</v>
      </c>
      <c r="E394" s="184">
        <v>5</v>
      </c>
      <c r="F394" s="184">
        <v>6</v>
      </c>
    </row>
    <row r="395" spans="1:6" ht="16.350000000000001" customHeight="1" x14ac:dyDescent="0.2">
      <c r="A395" s="185"/>
      <c r="B395" s="185"/>
      <c r="C395" s="184">
        <v>88</v>
      </c>
      <c r="D395" s="184">
        <v>2</v>
      </c>
      <c r="E395" s="184">
        <v>3</v>
      </c>
      <c r="F395" s="184">
        <v>5</v>
      </c>
    </row>
    <row r="396" spans="1:6" ht="16.350000000000001" customHeight="1" x14ac:dyDescent="0.2">
      <c r="A396" s="186"/>
      <c r="B396" s="186"/>
      <c r="C396" s="184">
        <v>89</v>
      </c>
      <c r="D396" s="184">
        <v>3</v>
      </c>
      <c r="E396" s="184">
        <v>4</v>
      </c>
      <c r="F396" s="184">
        <v>7</v>
      </c>
    </row>
    <row r="397" spans="1:6" ht="32.1" customHeight="1" x14ac:dyDescent="0.2">
      <c r="A397" s="187"/>
      <c r="B397" s="188"/>
      <c r="C397" s="188"/>
      <c r="D397" s="188">
        <v>32</v>
      </c>
      <c r="E397" s="188">
        <v>51</v>
      </c>
      <c r="F397" s="189">
        <v>83</v>
      </c>
    </row>
    <row r="398" spans="1:6" ht="16.350000000000001" customHeight="1" x14ac:dyDescent="0.2">
      <c r="A398" s="192"/>
      <c r="B398" s="183" t="s">
        <v>300</v>
      </c>
      <c r="C398" s="184">
        <v>90</v>
      </c>
      <c r="D398" s="184">
        <v>2</v>
      </c>
      <c r="E398" s="184">
        <v>1</v>
      </c>
      <c r="F398" s="184">
        <v>3</v>
      </c>
    </row>
    <row r="399" spans="1:6" ht="16.350000000000001" customHeight="1" x14ac:dyDescent="0.2">
      <c r="A399" s="185"/>
      <c r="B399" s="185"/>
      <c r="C399" s="184">
        <v>93</v>
      </c>
      <c r="D399" s="184">
        <v>1</v>
      </c>
      <c r="E399" s="184">
        <v>1</v>
      </c>
      <c r="F399" s="184">
        <v>2</v>
      </c>
    </row>
    <row r="400" spans="1:6" ht="16.350000000000001" customHeight="1" x14ac:dyDescent="0.2">
      <c r="A400" s="185"/>
      <c r="B400" s="185"/>
      <c r="C400" s="184">
        <v>94</v>
      </c>
      <c r="D400" s="184">
        <v>1</v>
      </c>
      <c r="E400" s="184">
        <v>1</v>
      </c>
      <c r="F400" s="184">
        <v>2</v>
      </c>
    </row>
    <row r="401" spans="1:6" ht="16.350000000000001" customHeight="1" x14ac:dyDescent="0.2">
      <c r="A401" s="186"/>
      <c r="B401" s="186"/>
      <c r="C401" s="184">
        <v>95</v>
      </c>
      <c r="D401" s="184"/>
      <c r="E401" s="184">
        <v>1</v>
      </c>
      <c r="F401" s="184">
        <v>1</v>
      </c>
    </row>
    <row r="402" spans="1:6" ht="32.1" customHeight="1" x14ac:dyDescent="0.2">
      <c r="A402" s="187"/>
      <c r="B402" s="188"/>
      <c r="C402" s="188"/>
      <c r="D402" s="188">
        <v>4</v>
      </c>
      <c r="E402" s="188">
        <v>4</v>
      </c>
      <c r="F402" s="189">
        <v>8</v>
      </c>
    </row>
    <row r="403" spans="1:6" ht="32.1" customHeight="1" x14ac:dyDescent="0.2">
      <c r="A403" s="187"/>
      <c r="B403" s="188"/>
      <c r="C403" s="188"/>
      <c r="D403" s="188">
        <v>1287</v>
      </c>
      <c r="E403" s="188">
        <v>1230</v>
      </c>
      <c r="F403" s="189">
        <v>2517</v>
      </c>
    </row>
    <row r="404" spans="1:6" ht="16.350000000000001" customHeight="1" x14ac:dyDescent="0.2">
      <c r="A404" s="191" t="s">
        <v>32</v>
      </c>
      <c r="B404" s="183" t="s">
        <v>291</v>
      </c>
      <c r="C404" s="184">
        <v>0</v>
      </c>
      <c r="D404" s="184">
        <v>3</v>
      </c>
      <c r="E404" s="184">
        <v>2</v>
      </c>
      <c r="F404" s="184">
        <v>5</v>
      </c>
    </row>
    <row r="405" spans="1:6" ht="16.350000000000001" customHeight="1" x14ac:dyDescent="0.2">
      <c r="A405" s="185"/>
      <c r="B405" s="185"/>
      <c r="C405" s="184">
        <v>1</v>
      </c>
      <c r="D405" s="184">
        <v>3</v>
      </c>
      <c r="E405" s="184">
        <v>4</v>
      </c>
      <c r="F405" s="184">
        <v>7</v>
      </c>
    </row>
    <row r="406" spans="1:6" ht="16.350000000000001" customHeight="1" x14ac:dyDescent="0.2">
      <c r="A406" s="185"/>
      <c r="B406" s="185"/>
      <c r="C406" s="184">
        <v>2</v>
      </c>
      <c r="D406" s="184"/>
      <c r="E406" s="184">
        <v>4</v>
      </c>
      <c r="F406" s="184">
        <v>4</v>
      </c>
    </row>
    <row r="407" spans="1:6" ht="16.350000000000001" customHeight="1" x14ac:dyDescent="0.2">
      <c r="A407" s="185"/>
      <c r="B407" s="185"/>
      <c r="C407" s="184">
        <v>3</v>
      </c>
      <c r="D407" s="184">
        <v>3</v>
      </c>
      <c r="E407" s="184">
        <v>5</v>
      </c>
      <c r="F407" s="184">
        <v>8</v>
      </c>
    </row>
    <row r="408" spans="1:6" ht="16.350000000000001" customHeight="1" x14ac:dyDescent="0.2">
      <c r="A408" s="185"/>
      <c r="B408" s="185"/>
      <c r="C408" s="184">
        <v>4</v>
      </c>
      <c r="D408" s="184">
        <v>4</v>
      </c>
      <c r="E408" s="184">
        <v>2</v>
      </c>
      <c r="F408" s="184">
        <v>6</v>
      </c>
    </row>
    <row r="409" spans="1:6" ht="16.350000000000001" customHeight="1" x14ac:dyDescent="0.2">
      <c r="A409" s="185"/>
      <c r="B409" s="185"/>
      <c r="C409" s="184">
        <v>5</v>
      </c>
      <c r="D409" s="184">
        <v>1</v>
      </c>
      <c r="E409" s="184">
        <v>4</v>
      </c>
      <c r="F409" s="184">
        <v>5</v>
      </c>
    </row>
    <row r="410" spans="1:6" ht="16.350000000000001" customHeight="1" x14ac:dyDescent="0.2">
      <c r="A410" s="185"/>
      <c r="B410" s="185"/>
      <c r="C410" s="184">
        <v>6</v>
      </c>
      <c r="D410" s="184">
        <v>5</v>
      </c>
      <c r="E410" s="184">
        <v>4</v>
      </c>
      <c r="F410" s="184">
        <v>9</v>
      </c>
    </row>
    <row r="411" spans="1:6" ht="16.350000000000001" customHeight="1" x14ac:dyDescent="0.2">
      <c r="A411" s="185"/>
      <c r="B411" s="185"/>
      <c r="C411" s="184">
        <v>7</v>
      </c>
      <c r="D411" s="184">
        <v>4</v>
      </c>
      <c r="E411" s="184">
        <v>5</v>
      </c>
      <c r="F411" s="184">
        <v>9</v>
      </c>
    </row>
    <row r="412" spans="1:6" ht="16.350000000000001" customHeight="1" x14ac:dyDescent="0.2">
      <c r="A412" s="185"/>
      <c r="B412" s="185"/>
      <c r="C412" s="184">
        <v>8</v>
      </c>
      <c r="D412" s="184">
        <v>7</v>
      </c>
      <c r="E412" s="184">
        <v>4</v>
      </c>
      <c r="F412" s="184">
        <v>11</v>
      </c>
    </row>
    <row r="413" spans="1:6" ht="16.350000000000001" customHeight="1" x14ac:dyDescent="0.2">
      <c r="A413" s="186"/>
      <c r="B413" s="186"/>
      <c r="C413" s="184">
        <v>9</v>
      </c>
      <c r="D413" s="184">
        <v>5</v>
      </c>
      <c r="E413" s="184">
        <v>7</v>
      </c>
      <c r="F413" s="184">
        <v>12</v>
      </c>
    </row>
    <row r="414" spans="1:6" ht="32.1" customHeight="1" x14ac:dyDescent="0.2">
      <c r="A414" s="187"/>
      <c r="B414" s="188"/>
      <c r="C414" s="188"/>
      <c r="D414" s="188">
        <v>35</v>
      </c>
      <c r="E414" s="188">
        <v>41</v>
      </c>
      <c r="F414" s="189">
        <v>76</v>
      </c>
    </row>
    <row r="415" spans="1:6" ht="16.350000000000001" customHeight="1" x14ac:dyDescent="0.2">
      <c r="A415" s="192"/>
      <c r="B415" s="183" t="s">
        <v>292</v>
      </c>
      <c r="C415" s="184">
        <v>10</v>
      </c>
      <c r="D415" s="184">
        <v>2</v>
      </c>
      <c r="E415" s="184">
        <v>3</v>
      </c>
      <c r="F415" s="184">
        <v>5</v>
      </c>
    </row>
    <row r="416" spans="1:6" ht="16.350000000000001" customHeight="1" x14ac:dyDescent="0.2">
      <c r="A416" s="185"/>
      <c r="B416" s="185"/>
      <c r="C416" s="184">
        <v>11</v>
      </c>
      <c r="D416" s="184">
        <v>3</v>
      </c>
      <c r="E416" s="184">
        <v>5</v>
      </c>
      <c r="F416" s="184">
        <v>8</v>
      </c>
    </row>
    <row r="417" spans="1:6" ht="16.350000000000001" customHeight="1" x14ac:dyDescent="0.2">
      <c r="A417" s="190"/>
      <c r="B417" s="190"/>
      <c r="C417" s="184">
        <v>12</v>
      </c>
      <c r="D417" s="184">
        <v>2</v>
      </c>
      <c r="E417" s="184">
        <v>2</v>
      </c>
      <c r="F417" s="184">
        <v>4</v>
      </c>
    </row>
    <row r="418" spans="1:6" ht="16.350000000000001" customHeight="1" x14ac:dyDescent="0.2">
      <c r="A418" s="185"/>
      <c r="B418" s="185"/>
      <c r="C418" s="184">
        <v>13</v>
      </c>
      <c r="D418" s="184">
        <v>3</v>
      </c>
      <c r="E418" s="184">
        <v>1</v>
      </c>
      <c r="F418" s="184">
        <v>4</v>
      </c>
    </row>
    <row r="419" spans="1:6" ht="16.350000000000001" customHeight="1" x14ac:dyDescent="0.2">
      <c r="A419" s="185"/>
      <c r="B419" s="185"/>
      <c r="C419" s="184">
        <v>14</v>
      </c>
      <c r="D419" s="184">
        <v>2</v>
      </c>
      <c r="E419" s="184">
        <v>3</v>
      </c>
      <c r="F419" s="184">
        <v>5</v>
      </c>
    </row>
    <row r="420" spans="1:6" ht="16.350000000000001" customHeight="1" x14ac:dyDescent="0.2">
      <c r="A420" s="185"/>
      <c r="B420" s="185"/>
      <c r="C420" s="184">
        <v>15</v>
      </c>
      <c r="D420" s="184">
        <v>1</v>
      </c>
      <c r="E420" s="184">
        <v>1</v>
      </c>
      <c r="F420" s="184">
        <v>2</v>
      </c>
    </row>
    <row r="421" spans="1:6" ht="16.350000000000001" customHeight="1" x14ac:dyDescent="0.2">
      <c r="A421" s="185"/>
      <c r="B421" s="185"/>
      <c r="C421" s="184">
        <v>16</v>
      </c>
      <c r="D421" s="184">
        <v>4</v>
      </c>
      <c r="E421" s="184">
        <v>3</v>
      </c>
      <c r="F421" s="184">
        <v>7</v>
      </c>
    </row>
    <row r="422" spans="1:6" ht="16.350000000000001" customHeight="1" x14ac:dyDescent="0.2">
      <c r="A422" s="185"/>
      <c r="B422" s="185"/>
      <c r="C422" s="184">
        <v>17</v>
      </c>
      <c r="D422" s="184">
        <v>5</v>
      </c>
      <c r="E422" s="184">
        <v>4</v>
      </c>
      <c r="F422" s="184">
        <v>9</v>
      </c>
    </row>
    <row r="423" spans="1:6" ht="16.350000000000001" customHeight="1" x14ac:dyDescent="0.2">
      <c r="A423" s="185"/>
      <c r="B423" s="185"/>
      <c r="C423" s="184">
        <v>18</v>
      </c>
      <c r="D423" s="184">
        <v>2</v>
      </c>
      <c r="E423" s="184">
        <v>4</v>
      </c>
      <c r="F423" s="184">
        <v>6</v>
      </c>
    </row>
    <row r="424" spans="1:6" ht="16.350000000000001" customHeight="1" x14ac:dyDescent="0.2">
      <c r="A424" s="186"/>
      <c r="B424" s="186"/>
      <c r="C424" s="184">
        <v>19</v>
      </c>
      <c r="D424" s="184">
        <v>7</v>
      </c>
      <c r="E424" s="184">
        <v>2</v>
      </c>
      <c r="F424" s="184">
        <v>9</v>
      </c>
    </row>
    <row r="425" spans="1:6" ht="32.1" customHeight="1" x14ac:dyDescent="0.2">
      <c r="A425" s="187"/>
      <c r="B425" s="188"/>
      <c r="C425" s="188"/>
      <c r="D425" s="188">
        <v>31</v>
      </c>
      <c r="E425" s="188">
        <v>28</v>
      </c>
      <c r="F425" s="189">
        <v>59</v>
      </c>
    </row>
    <row r="426" spans="1:6" ht="16.350000000000001" customHeight="1" x14ac:dyDescent="0.2">
      <c r="A426" s="192"/>
      <c r="B426" s="183" t="s">
        <v>293</v>
      </c>
      <c r="C426" s="184">
        <v>20</v>
      </c>
      <c r="D426" s="184">
        <v>5</v>
      </c>
      <c r="E426" s="184">
        <v>5</v>
      </c>
      <c r="F426" s="184">
        <v>10</v>
      </c>
    </row>
    <row r="427" spans="1:6" ht="16.350000000000001" customHeight="1" x14ac:dyDescent="0.2">
      <c r="A427" s="185"/>
      <c r="B427" s="185"/>
      <c r="C427" s="184">
        <v>21</v>
      </c>
      <c r="D427" s="184">
        <v>4</v>
      </c>
      <c r="E427" s="184">
        <v>2</v>
      </c>
      <c r="F427" s="184">
        <v>6</v>
      </c>
    </row>
    <row r="428" spans="1:6" ht="16.350000000000001" customHeight="1" x14ac:dyDescent="0.2">
      <c r="A428" s="185"/>
      <c r="B428" s="185"/>
      <c r="C428" s="184">
        <v>22</v>
      </c>
      <c r="D428" s="184">
        <v>4</v>
      </c>
      <c r="E428" s="184">
        <v>5</v>
      </c>
      <c r="F428" s="184">
        <v>9</v>
      </c>
    </row>
    <row r="429" spans="1:6" ht="16.350000000000001" customHeight="1" x14ac:dyDescent="0.2">
      <c r="A429" s="185"/>
      <c r="B429" s="185"/>
      <c r="C429" s="184">
        <v>23</v>
      </c>
      <c r="D429" s="184">
        <v>7</v>
      </c>
      <c r="E429" s="184">
        <v>9</v>
      </c>
      <c r="F429" s="184">
        <v>16</v>
      </c>
    </row>
    <row r="430" spans="1:6" ht="16.350000000000001" customHeight="1" x14ac:dyDescent="0.2">
      <c r="A430" s="185"/>
      <c r="B430" s="185"/>
      <c r="C430" s="184">
        <v>24</v>
      </c>
      <c r="D430" s="184">
        <v>4</v>
      </c>
      <c r="E430" s="184">
        <v>3</v>
      </c>
      <c r="F430" s="184">
        <v>7</v>
      </c>
    </row>
    <row r="431" spans="1:6" ht="16.350000000000001" customHeight="1" x14ac:dyDescent="0.2">
      <c r="A431" s="185"/>
      <c r="B431" s="185"/>
      <c r="C431" s="184">
        <v>25</v>
      </c>
      <c r="D431" s="184">
        <v>7</v>
      </c>
      <c r="E431" s="184">
        <v>3</v>
      </c>
      <c r="F431" s="184">
        <v>10</v>
      </c>
    </row>
    <row r="432" spans="1:6" ht="16.350000000000001" customHeight="1" x14ac:dyDescent="0.2">
      <c r="A432" s="185"/>
      <c r="B432" s="185"/>
      <c r="C432" s="184">
        <v>26</v>
      </c>
      <c r="D432" s="184">
        <v>3</v>
      </c>
      <c r="E432" s="184">
        <v>5</v>
      </c>
      <c r="F432" s="184">
        <v>8</v>
      </c>
    </row>
    <row r="433" spans="1:6" ht="16.350000000000001" customHeight="1" x14ac:dyDescent="0.2">
      <c r="A433" s="185"/>
      <c r="B433" s="185"/>
      <c r="C433" s="184">
        <v>27</v>
      </c>
      <c r="D433" s="184">
        <v>1</v>
      </c>
      <c r="E433" s="184">
        <v>1</v>
      </c>
      <c r="F433" s="184">
        <v>2</v>
      </c>
    </row>
    <row r="434" spans="1:6" ht="16.350000000000001" customHeight="1" x14ac:dyDescent="0.2">
      <c r="A434" s="185"/>
      <c r="B434" s="185"/>
      <c r="C434" s="184">
        <v>28</v>
      </c>
      <c r="D434" s="184">
        <v>3</v>
      </c>
      <c r="E434" s="184">
        <v>2</v>
      </c>
      <c r="F434" s="184">
        <v>5</v>
      </c>
    </row>
    <row r="435" spans="1:6" ht="16.350000000000001" customHeight="1" x14ac:dyDescent="0.2">
      <c r="A435" s="186"/>
      <c r="B435" s="186"/>
      <c r="C435" s="184">
        <v>29</v>
      </c>
      <c r="D435" s="184">
        <v>6</v>
      </c>
      <c r="E435" s="184">
        <v>4</v>
      </c>
      <c r="F435" s="184">
        <v>10</v>
      </c>
    </row>
    <row r="436" spans="1:6" ht="32.1" customHeight="1" x14ac:dyDescent="0.2">
      <c r="A436" s="187"/>
      <c r="B436" s="188"/>
      <c r="C436" s="188"/>
      <c r="D436" s="188">
        <v>44</v>
      </c>
      <c r="E436" s="188">
        <v>39</v>
      </c>
      <c r="F436" s="189">
        <v>83</v>
      </c>
    </row>
    <row r="437" spans="1:6" ht="16.350000000000001" customHeight="1" x14ac:dyDescent="0.2">
      <c r="A437" s="192"/>
      <c r="B437" s="183" t="s">
        <v>294</v>
      </c>
      <c r="C437" s="184">
        <v>30</v>
      </c>
      <c r="D437" s="184">
        <v>4</v>
      </c>
      <c r="E437" s="184">
        <v>4</v>
      </c>
      <c r="F437" s="184">
        <v>8</v>
      </c>
    </row>
    <row r="438" spans="1:6" ht="16.350000000000001" customHeight="1" x14ac:dyDescent="0.2">
      <c r="A438" s="185"/>
      <c r="B438" s="185"/>
      <c r="C438" s="184">
        <v>31</v>
      </c>
      <c r="D438" s="184">
        <v>4</v>
      </c>
      <c r="E438" s="184">
        <v>4</v>
      </c>
      <c r="F438" s="184">
        <v>8</v>
      </c>
    </row>
    <row r="439" spans="1:6" ht="16.350000000000001" customHeight="1" x14ac:dyDescent="0.2">
      <c r="A439" s="185"/>
      <c r="B439" s="185"/>
      <c r="C439" s="184">
        <v>32</v>
      </c>
      <c r="D439" s="184">
        <v>2</v>
      </c>
      <c r="E439" s="184"/>
      <c r="F439" s="184">
        <v>2</v>
      </c>
    </row>
    <row r="440" spans="1:6" ht="16.350000000000001" customHeight="1" x14ac:dyDescent="0.2">
      <c r="A440" s="185"/>
      <c r="B440" s="185"/>
      <c r="C440" s="184">
        <v>33</v>
      </c>
      <c r="D440" s="184">
        <v>2</v>
      </c>
      <c r="E440" s="184">
        <v>2</v>
      </c>
      <c r="F440" s="184">
        <v>4</v>
      </c>
    </row>
    <row r="441" spans="1:6" ht="16.350000000000001" customHeight="1" x14ac:dyDescent="0.2">
      <c r="A441" s="185"/>
      <c r="B441" s="185"/>
      <c r="C441" s="184">
        <v>34</v>
      </c>
      <c r="D441" s="184">
        <v>5</v>
      </c>
      <c r="E441" s="184">
        <v>4</v>
      </c>
      <c r="F441" s="184">
        <v>9</v>
      </c>
    </row>
    <row r="442" spans="1:6" ht="16.350000000000001" customHeight="1" x14ac:dyDescent="0.2">
      <c r="A442" s="185"/>
      <c r="B442" s="185"/>
      <c r="C442" s="184">
        <v>35</v>
      </c>
      <c r="D442" s="184">
        <v>5</v>
      </c>
      <c r="E442" s="184">
        <v>3</v>
      </c>
      <c r="F442" s="184">
        <v>8</v>
      </c>
    </row>
    <row r="443" spans="1:6" ht="16.350000000000001" customHeight="1" x14ac:dyDescent="0.2">
      <c r="A443" s="185"/>
      <c r="B443" s="185"/>
      <c r="C443" s="184">
        <v>36</v>
      </c>
      <c r="D443" s="184">
        <v>4</v>
      </c>
      <c r="E443" s="184">
        <v>8</v>
      </c>
      <c r="F443" s="184">
        <v>12</v>
      </c>
    </row>
    <row r="444" spans="1:6" ht="16.350000000000001" customHeight="1" x14ac:dyDescent="0.2">
      <c r="A444" s="185"/>
      <c r="B444" s="185"/>
      <c r="C444" s="184">
        <v>37</v>
      </c>
      <c r="D444" s="184">
        <v>5</v>
      </c>
      <c r="E444" s="184">
        <v>3</v>
      </c>
      <c r="F444" s="184">
        <v>8</v>
      </c>
    </row>
    <row r="445" spans="1:6" ht="16.350000000000001" customHeight="1" x14ac:dyDescent="0.2">
      <c r="A445" s="185"/>
      <c r="B445" s="185"/>
      <c r="C445" s="184">
        <v>38</v>
      </c>
      <c r="D445" s="184">
        <v>7</v>
      </c>
      <c r="E445" s="184">
        <v>1</v>
      </c>
      <c r="F445" s="184">
        <v>8</v>
      </c>
    </row>
    <row r="446" spans="1:6" ht="16.350000000000001" customHeight="1" x14ac:dyDescent="0.2">
      <c r="A446" s="186"/>
      <c r="B446" s="186"/>
      <c r="C446" s="184">
        <v>39</v>
      </c>
      <c r="D446" s="184">
        <v>3</v>
      </c>
      <c r="E446" s="184">
        <v>3</v>
      </c>
      <c r="F446" s="184">
        <v>6</v>
      </c>
    </row>
    <row r="447" spans="1:6" ht="32.1" customHeight="1" x14ac:dyDescent="0.2">
      <c r="A447" s="187"/>
      <c r="B447" s="188"/>
      <c r="C447" s="188"/>
      <c r="D447" s="188">
        <v>41</v>
      </c>
      <c r="E447" s="188">
        <v>32</v>
      </c>
      <c r="F447" s="189">
        <v>73</v>
      </c>
    </row>
    <row r="448" spans="1:6" ht="16.350000000000001" customHeight="1" x14ac:dyDescent="0.2">
      <c r="A448" s="192"/>
      <c r="B448" s="183" t="s">
        <v>295</v>
      </c>
      <c r="C448" s="184">
        <v>40</v>
      </c>
      <c r="D448" s="184">
        <v>4</v>
      </c>
      <c r="E448" s="184">
        <v>4</v>
      </c>
      <c r="F448" s="184">
        <v>8</v>
      </c>
    </row>
    <row r="449" spans="1:6" ht="16.350000000000001" customHeight="1" x14ac:dyDescent="0.2">
      <c r="A449" s="185"/>
      <c r="B449" s="185"/>
      <c r="C449" s="184">
        <v>41</v>
      </c>
      <c r="D449" s="184">
        <v>4</v>
      </c>
      <c r="E449" s="184">
        <v>3</v>
      </c>
      <c r="F449" s="184">
        <v>7</v>
      </c>
    </row>
    <row r="450" spans="1:6" ht="16.350000000000001" customHeight="1" x14ac:dyDescent="0.2">
      <c r="A450" s="185"/>
      <c r="B450" s="185"/>
      <c r="C450" s="184">
        <v>42</v>
      </c>
      <c r="D450" s="184">
        <v>6</v>
      </c>
      <c r="E450" s="184">
        <v>5</v>
      </c>
      <c r="F450" s="184">
        <v>11</v>
      </c>
    </row>
    <row r="451" spans="1:6" ht="16.350000000000001" customHeight="1" x14ac:dyDescent="0.2">
      <c r="A451" s="185"/>
      <c r="B451" s="185"/>
      <c r="C451" s="184">
        <v>43</v>
      </c>
      <c r="D451" s="184">
        <v>6</v>
      </c>
      <c r="E451" s="184">
        <v>4</v>
      </c>
      <c r="F451" s="184">
        <v>10</v>
      </c>
    </row>
    <row r="452" spans="1:6" ht="16.350000000000001" customHeight="1" x14ac:dyDescent="0.2">
      <c r="A452" s="185"/>
      <c r="B452" s="185"/>
      <c r="C452" s="184">
        <v>44</v>
      </c>
      <c r="D452" s="184">
        <v>5</v>
      </c>
      <c r="E452" s="184">
        <v>2</v>
      </c>
      <c r="F452" s="184">
        <v>7</v>
      </c>
    </row>
    <row r="453" spans="1:6" ht="16.350000000000001" customHeight="1" x14ac:dyDescent="0.2">
      <c r="A453" s="185"/>
      <c r="B453" s="185"/>
      <c r="C453" s="184">
        <v>45</v>
      </c>
      <c r="D453" s="184">
        <v>7</v>
      </c>
      <c r="E453" s="184">
        <v>6</v>
      </c>
      <c r="F453" s="184">
        <v>13</v>
      </c>
    </row>
    <row r="454" spans="1:6" ht="16.350000000000001" customHeight="1" x14ac:dyDescent="0.2">
      <c r="A454" s="185"/>
      <c r="B454" s="185"/>
      <c r="C454" s="184">
        <v>46</v>
      </c>
      <c r="D454" s="184">
        <v>7</v>
      </c>
      <c r="E454" s="184">
        <v>3</v>
      </c>
      <c r="F454" s="184">
        <v>10</v>
      </c>
    </row>
    <row r="455" spans="1:6" ht="16.350000000000001" customHeight="1" x14ac:dyDescent="0.2">
      <c r="A455" s="185"/>
      <c r="B455" s="185"/>
      <c r="C455" s="184">
        <v>47</v>
      </c>
      <c r="D455" s="184"/>
      <c r="E455" s="184">
        <v>5</v>
      </c>
      <c r="F455" s="184">
        <v>5</v>
      </c>
    </row>
    <row r="456" spans="1:6" ht="16.350000000000001" customHeight="1" x14ac:dyDescent="0.2">
      <c r="A456" s="185"/>
      <c r="B456" s="185"/>
      <c r="C456" s="184">
        <v>48</v>
      </c>
      <c r="D456" s="184">
        <v>4</v>
      </c>
      <c r="E456" s="184">
        <v>7</v>
      </c>
      <c r="F456" s="184">
        <v>11</v>
      </c>
    </row>
    <row r="457" spans="1:6" ht="16.350000000000001" customHeight="1" x14ac:dyDescent="0.2">
      <c r="A457" s="186"/>
      <c r="B457" s="186"/>
      <c r="C457" s="184">
        <v>49</v>
      </c>
      <c r="D457" s="184">
        <v>3</v>
      </c>
      <c r="E457" s="184">
        <v>3</v>
      </c>
      <c r="F457" s="184">
        <v>6</v>
      </c>
    </row>
    <row r="458" spans="1:6" ht="32.1" customHeight="1" x14ac:dyDescent="0.2">
      <c r="A458" s="187"/>
      <c r="B458" s="188"/>
      <c r="C458" s="188"/>
      <c r="D458" s="188">
        <v>46</v>
      </c>
      <c r="E458" s="188">
        <v>42</v>
      </c>
      <c r="F458" s="189">
        <v>88</v>
      </c>
    </row>
    <row r="459" spans="1:6" ht="16.350000000000001" customHeight="1" x14ac:dyDescent="0.2">
      <c r="A459" s="190"/>
      <c r="B459" s="183" t="s">
        <v>296</v>
      </c>
      <c r="C459" s="184">
        <v>50</v>
      </c>
      <c r="D459" s="184">
        <v>5</v>
      </c>
      <c r="E459" s="184">
        <v>6</v>
      </c>
      <c r="F459" s="184">
        <v>11</v>
      </c>
    </row>
    <row r="460" spans="1:6" ht="16.350000000000001" customHeight="1" x14ac:dyDescent="0.2">
      <c r="A460" s="185"/>
      <c r="B460" s="185"/>
      <c r="C460" s="184">
        <v>51</v>
      </c>
      <c r="D460" s="184">
        <v>6</v>
      </c>
      <c r="E460" s="184">
        <v>7</v>
      </c>
      <c r="F460" s="184">
        <v>13</v>
      </c>
    </row>
    <row r="461" spans="1:6" ht="16.350000000000001" customHeight="1" x14ac:dyDescent="0.2">
      <c r="A461" s="185"/>
      <c r="B461" s="185"/>
      <c r="C461" s="184">
        <v>52</v>
      </c>
      <c r="D461" s="184">
        <v>7</v>
      </c>
      <c r="E461" s="184">
        <v>8</v>
      </c>
      <c r="F461" s="184">
        <v>15</v>
      </c>
    </row>
    <row r="462" spans="1:6" ht="16.350000000000001" customHeight="1" x14ac:dyDescent="0.2">
      <c r="A462" s="185"/>
      <c r="B462" s="185"/>
      <c r="C462" s="184">
        <v>53</v>
      </c>
      <c r="D462" s="184">
        <v>17</v>
      </c>
      <c r="E462" s="184">
        <v>4</v>
      </c>
      <c r="F462" s="184">
        <v>21</v>
      </c>
    </row>
    <row r="463" spans="1:6" ht="16.350000000000001" customHeight="1" x14ac:dyDescent="0.2">
      <c r="A463" s="185"/>
      <c r="B463" s="185"/>
      <c r="C463" s="184">
        <v>54</v>
      </c>
      <c r="D463" s="184">
        <v>2</v>
      </c>
      <c r="E463" s="184">
        <v>3</v>
      </c>
      <c r="F463" s="184">
        <v>5</v>
      </c>
    </row>
    <row r="464" spans="1:6" ht="16.350000000000001" customHeight="1" x14ac:dyDescent="0.2">
      <c r="A464" s="185"/>
      <c r="B464" s="185"/>
      <c r="C464" s="184">
        <v>55</v>
      </c>
      <c r="D464" s="184">
        <v>4</v>
      </c>
      <c r="E464" s="184">
        <v>1</v>
      </c>
      <c r="F464" s="184">
        <v>5</v>
      </c>
    </row>
    <row r="465" spans="1:6" ht="16.350000000000001" customHeight="1" x14ac:dyDescent="0.2">
      <c r="A465" s="185"/>
      <c r="B465" s="185"/>
      <c r="C465" s="184">
        <v>56</v>
      </c>
      <c r="D465" s="184">
        <v>3</v>
      </c>
      <c r="E465" s="184">
        <v>8</v>
      </c>
      <c r="F465" s="184">
        <v>11</v>
      </c>
    </row>
    <row r="466" spans="1:6" ht="16.350000000000001" customHeight="1" x14ac:dyDescent="0.2">
      <c r="A466" s="185"/>
      <c r="B466" s="185"/>
      <c r="C466" s="184">
        <v>57</v>
      </c>
      <c r="D466" s="184">
        <v>9</v>
      </c>
      <c r="E466" s="184">
        <v>6</v>
      </c>
      <c r="F466" s="184">
        <v>15</v>
      </c>
    </row>
    <row r="467" spans="1:6" ht="16.350000000000001" customHeight="1" x14ac:dyDescent="0.2">
      <c r="A467" s="185"/>
      <c r="B467" s="185"/>
      <c r="C467" s="184">
        <v>58</v>
      </c>
      <c r="D467" s="184">
        <v>7</v>
      </c>
      <c r="E467" s="184">
        <v>9</v>
      </c>
      <c r="F467" s="184">
        <v>16</v>
      </c>
    </row>
    <row r="468" spans="1:6" ht="16.350000000000001" customHeight="1" x14ac:dyDescent="0.2">
      <c r="A468" s="186"/>
      <c r="B468" s="186"/>
      <c r="C468" s="184">
        <v>59</v>
      </c>
      <c r="D468" s="184">
        <v>5</v>
      </c>
      <c r="E468" s="184">
        <v>6</v>
      </c>
      <c r="F468" s="184">
        <v>11</v>
      </c>
    </row>
    <row r="469" spans="1:6" ht="32.1" customHeight="1" x14ac:dyDescent="0.2">
      <c r="A469" s="187"/>
      <c r="B469" s="188"/>
      <c r="C469" s="188"/>
      <c r="D469" s="188">
        <v>65</v>
      </c>
      <c r="E469" s="188">
        <v>58</v>
      </c>
      <c r="F469" s="189">
        <v>123</v>
      </c>
    </row>
    <row r="470" spans="1:6" ht="16.350000000000001" customHeight="1" x14ac:dyDescent="0.2">
      <c r="A470" s="192"/>
      <c r="B470" s="183" t="s">
        <v>297</v>
      </c>
      <c r="C470" s="184">
        <v>60</v>
      </c>
      <c r="D470" s="184">
        <v>6</v>
      </c>
      <c r="E470" s="184">
        <v>8</v>
      </c>
      <c r="F470" s="184">
        <v>14</v>
      </c>
    </row>
    <row r="471" spans="1:6" ht="16.350000000000001" customHeight="1" x14ac:dyDescent="0.2">
      <c r="A471" s="185"/>
      <c r="B471" s="185"/>
      <c r="C471" s="184">
        <v>61</v>
      </c>
      <c r="D471" s="184">
        <v>9</v>
      </c>
      <c r="E471" s="184">
        <v>9</v>
      </c>
      <c r="F471" s="184">
        <v>18</v>
      </c>
    </row>
    <row r="472" spans="1:6" ht="16.350000000000001" customHeight="1" x14ac:dyDescent="0.2">
      <c r="A472" s="185"/>
      <c r="B472" s="185"/>
      <c r="C472" s="184">
        <v>62</v>
      </c>
      <c r="D472" s="184">
        <v>6</v>
      </c>
      <c r="E472" s="184">
        <v>8</v>
      </c>
      <c r="F472" s="184">
        <v>14</v>
      </c>
    </row>
    <row r="473" spans="1:6" ht="16.350000000000001" customHeight="1" x14ac:dyDescent="0.2">
      <c r="A473" s="185"/>
      <c r="B473" s="185"/>
      <c r="C473" s="184">
        <v>63</v>
      </c>
      <c r="D473" s="184">
        <v>5</v>
      </c>
      <c r="E473" s="184">
        <v>5</v>
      </c>
      <c r="F473" s="184">
        <v>10</v>
      </c>
    </row>
    <row r="474" spans="1:6" ht="16.350000000000001" customHeight="1" x14ac:dyDescent="0.2">
      <c r="A474" s="185"/>
      <c r="B474" s="185"/>
      <c r="C474" s="184">
        <v>64</v>
      </c>
      <c r="D474" s="184">
        <v>9</v>
      </c>
      <c r="E474" s="184">
        <v>2</v>
      </c>
      <c r="F474" s="184">
        <v>11</v>
      </c>
    </row>
    <row r="475" spans="1:6" ht="16.350000000000001" customHeight="1" x14ac:dyDescent="0.2">
      <c r="A475" s="185"/>
      <c r="B475" s="185"/>
      <c r="C475" s="184">
        <v>65</v>
      </c>
      <c r="D475" s="184">
        <v>7</v>
      </c>
      <c r="E475" s="184">
        <v>2</v>
      </c>
      <c r="F475" s="184">
        <v>9</v>
      </c>
    </row>
    <row r="476" spans="1:6" ht="16.350000000000001" customHeight="1" x14ac:dyDescent="0.2">
      <c r="A476" s="185"/>
      <c r="B476" s="185"/>
      <c r="C476" s="184">
        <v>66</v>
      </c>
      <c r="D476" s="184"/>
      <c r="E476" s="184">
        <v>5</v>
      </c>
      <c r="F476" s="184">
        <v>5</v>
      </c>
    </row>
    <row r="477" spans="1:6" ht="16.350000000000001" customHeight="1" x14ac:dyDescent="0.2">
      <c r="A477" s="185"/>
      <c r="B477" s="185"/>
      <c r="C477" s="184">
        <v>67</v>
      </c>
      <c r="D477" s="184">
        <v>5</v>
      </c>
      <c r="E477" s="184">
        <v>2</v>
      </c>
      <c r="F477" s="184">
        <v>7</v>
      </c>
    </row>
    <row r="478" spans="1:6" ht="16.350000000000001" customHeight="1" x14ac:dyDescent="0.2">
      <c r="A478" s="185"/>
      <c r="B478" s="185"/>
      <c r="C478" s="184">
        <v>68</v>
      </c>
      <c r="D478" s="184">
        <v>7</v>
      </c>
      <c r="E478" s="184">
        <v>8</v>
      </c>
      <c r="F478" s="184">
        <v>15</v>
      </c>
    </row>
    <row r="479" spans="1:6" ht="16.350000000000001" customHeight="1" x14ac:dyDescent="0.2">
      <c r="A479" s="186"/>
      <c r="B479" s="186"/>
      <c r="C479" s="184">
        <v>69</v>
      </c>
      <c r="D479" s="184">
        <v>3</v>
      </c>
      <c r="E479" s="184">
        <v>2</v>
      </c>
      <c r="F479" s="184">
        <v>5</v>
      </c>
    </row>
    <row r="480" spans="1:6" ht="32.1" customHeight="1" x14ac:dyDescent="0.2">
      <c r="A480" s="187"/>
      <c r="B480" s="188"/>
      <c r="C480" s="188"/>
      <c r="D480" s="188">
        <v>57</v>
      </c>
      <c r="E480" s="188">
        <v>51</v>
      </c>
      <c r="F480" s="189">
        <v>108</v>
      </c>
    </row>
    <row r="481" spans="1:6" ht="16.350000000000001" customHeight="1" x14ac:dyDescent="0.2">
      <c r="A481" s="192"/>
      <c r="B481" s="183" t="s">
        <v>298</v>
      </c>
      <c r="C481" s="184">
        <v>70</v>
      </c>
      <c r="D481" s="184">
        <v>5</v>
      </c>
      <c r="E481" s="184"/>
      <c r="F481" s="184">
        <v>5</v>
      </c>
    </row>
    <row r="482" spans="1:6" ht="16.350000000000001" customHeight="1" x14ac:dyDescent="0.2">
      <c r="A482" s="185"/>
      <c r="B482" s="185"/>
      <c r="C482" s="184">
        <v>71</v>
      </c>
      <c r="D482" s="184">
        <v>6</v>
      </c>
      <c r="E482" s="184">
        <v>3</v>
      </c>
      <c r="F482" s="184">
        <v>9</v>
      </c>
    </row>
    <row r="483" spans="1:6" ht="16.350000000000001" customHeight="1" x14ac:dyDescent="0.2">
      <c r="A483" s="185"/>
      <c r="B483" s="185"/>
      <c r="C483" s="184">
        <v>72</v>
      </c>
      <c r="D483" s="184">
        <v>5</v>
      </c>
      <c r="E483" s="184">
        <v>2</v>
      </c>
      <c r="F483" s="184">
        <v>7</v>
      </c>
    </row>
    <row r="484" spans="1:6" ht="16.350000000000001" customHeight="1" x14ac:dyDescent="0.2">
      <c r="A484" s="185"/>
      <c r="B484" s="185"/>
      <c r="C484" s="184">
        <v>73</v>
      </c>
      <c r="D484" s="184">
        <v>5</v>
      </c>
      <c r="E484" s="184">
        <v>2</v>
      </c>
      <c r="F484" s="184">
        <v>7</v>
      </c>
    </row>
    <row r="485" spans="1:6" ht="16.350000000000001" customHeight="1" x14ac:dyDescent="0.2">
      <c r="A485" s="185"/>
      <c r="B485" s="185"/>
      <c r="C485" s="184">
        <v>74</v>
      </c>
      <c r="D485" s="184"/>
      <c r="E485" s="184">
        <v>6</v>
      </c>
      <c r="F485" s="184">
        <v>6</v>
      </c>
    </row>
    <row r="486" spans="1:6" ht="16.350000000000001" customHeight="1" x14ac:dyDescent="0.2">
      <c r="A486" s="185"/>
      <c r="B486" s="185"/>
      <c r="C486" s="184">
        <v>75</v>
      </c>
      <c r="D486" s="184">
        <v>4</v>
      </c>
      <c r="E486" s="184">
        <v>3</v>
      </c>
      <c r="F486" s="184">
        <v>7</v>
      </c>
    </row>
    <row r="487" spans="1:6" ht="16.350000000000001" customHeight="1" x14ac:dyDescent="0.2">
      <c r="A487" s="185"/>
      <c r="B487" s="185"/>
      <c r="C487" s="184">
        <v>76</v>
      </c>
      <c r="D487" s="184">
        <v>2</v>
      </c>
      <c r="E487" s="184">
        <v>2</v>
      </c>
      <c r="F487" s="184">
        <v>4</v>
      </c>
    </row>
    <row r="488" spans="1:6" ht="16.350000000000001" customHeight="1" x14ac:dyDescent="0.2">
      <c r="A488" s="185"/>
      <c r="B488" s="185"/>
      <c r="C488" s="184">
        <v>77</v>
      </c>
      <c r="D488" s="184">
        <v>1</v>
      </c>
      <c r="E488" s="184">
        <v>7</v>
      </c>
      <c r="F488" s="184">
        <v>8</v>
      </c>
    </row>
    <row r="489" spans="1:6" ht="16.350000000000001" customHeight="1" x14ac:dyDescent="0.2">
      <c r="A489" s="185"/>
      <c r="B489" s="185"/>
      <c r="C489" s="184">
        <v>78</v>
      </c>
      <c r="D489" s="184">
        <v>1</v>
      </c>
      <c r="E489" s="184">
        <v>2</v>
      </c>
      <c r="F489" s="184">
        <v>3</v>
      </c>
    </row>
    <row r="490" spans="1:6" ht="16.350000000000001" customHeight="1" x14ac:dyDescent="0.2">
      <c r="A490" s="186"/>
      <c r="B490" s="186"/>
      <c r="C490" s="184">
        <v>79</v>
      </c>
      <c r="D490" s="184">
        <v>2</v>
      </c>
      <c r="E490" s="184"/>
      <c r="F490" s="184">
        <v>2</v>
      </c>
    </row>
    <row r="491" spans="1:6" ht="32.1" customHeight="1" x14ac:dyDescent="0.2">
      <c r="A491" s="187"/>
      <c r="B491" s="188"/>
      <c r="C491" s="188"/>
      <c r="D491" s="188">
        <v>31</v>
      </c>
      <c r="E491" s="188">
        <v>27</v>
      </c>
      <c r="F491" s="189">
        <v>58</v>
      </c>
    </row>
    <row r="492" spans="1:6" ht="16.350000000000001" customHeight="1" x14ac:dyDescent="0.2">
      <c r="A492" s="192"/>
      <c r="B492" s="183" t="s">
        <v>299</v>
      </c>
      <c r="C492" s="184">
        <v>80</v>
      </c>
      <c r="D492" s="184">
        <v>2</v>
      </c>
      <c r="E492" s="184">
        <v>6</v>
      </c>
      <c r="F492" s="184">
        <v>8</v>
      </c>
    </row>
    <row r="493" spans="1:6" ht="16.350000000000001" customHeight="1" x14ac:dyDescent="0.2">
      <c r="A493" s="185"/>
      <c r="B493" s="185"/>
      <c r="C493" s="184">
        <v>81</v>
      </c>
      <c r="D493" s="184">
        <v>3</v>
      </c>
      <c r="E493" s="184"/>
      <c r="F493" s="184">
        <v>3</v>
      </c>
    </row>
    <row r="494" spans="1:6" ht="16.350000000000001" customHeight="1" x14ac:dyDescent="0.2">
      <c r="A494" s="185"/>
      <c r="B494" s="185"/>
      <c r="C494" s="184">
        <v>82</v>
      </c>
      <c r="D494" s="184"/>
      <c r="E494" s="184">
        <v>1</v>
      </c>
      <c r="F494" s="184">
        <v>1</v>
      </c>
    </row>
    <row r="495" spans="1:6" ht="16.350000000000001" customHeight="1" x14ac:dyDescent="0.2">
      <c r="A495" s="185"/>
      <c r="B495" s="185"/>
      <c r="C495" s="184">
        <v>83</v>
      </c>
      <c r="D495" s="184"/>
      <c r="E495" s="184">
        <v>3</v>
      </c>
      <c r="F495" s="184">
        <v>3</v>
      </c>
    </row>
    <row r="496" spans="1:6" ht="16.350000000000001" customHeight="1" x14ac:dyDescent="0.2">
      <c r="A496" s="185"/>
      <c r="B496" s="185"/>
      <c r="C496" s="184">
        <v>84</v>
      </c>
      <c r="D496" s="184">
        <v>3</v>
      </c>
      <c r="E496" s="184">
        <v>3</v>
      </c>
      <c r="F496" s="184">
        <v>6</v>
      </c>
    </row>
    <row r="497" spans="1:6" ht="16.350000000000001" customHeight="1" x14ac:dyDescent="0.2">
      <c r="A497" s="185"/>
      <c r="B497" s="185"/>
      <c r="C497" s="184">
        <v>85</v>
      </c>
      <c r="D497" s="184">
        <v>1</v>
      </c>
      <c r="E497" s="184">
        <v>2</v>
      </c>
      <c r="F497" s="184">
        <v>3</v>
      </c>
    </row>
    <row r="498" spans="1:6" ht="16.350000000000001" customHeight="1" x14ac:dyDescent="0.2">
      <c r="A498" s="185"/>
      <c r="B498" s="185"/>
      <c r="C498" s="184">
        <v>86</v>
      </c>
      <c r="D498" s="184"/>
      <c r="E498" s="184">
        <v>2</v>
      </c>
      <c r="F498" s="184">
        <v>2</v>
      </c>
    </row>
    <row r="499" spans="1:6" ht="16.350000000000001" customHeight="1" x14ac:dyDescent="0.2">
      <c r="A499" s="186"/>
      <c r="B499" s="186"/>
      <c r="C499" s="184">
        <v>88</v>
      </c>
      <c r="D499" s="184">
        <v>1</v>
      </c>
      <c r="E499" s="184">
        <v>1</v>
      </c>
      <c r="F499" s="184">
        <v>2</v>
      </c>
    </row>
    <row r="500" spans="1:6" ht="32.1" customHeight="1" x14ac:dyDescent="0.2">
      <c r="A500" s="187"/>
      <c r="B500" s="188"/>
      <c r="C500" s="188"/>
      <c r="D500" s="188">
        <v>10</v>
      </c>
      <c r="E500" s="188">
        <v>18</v>
      </c>
      <c r="F500" s="189">
        <v>28</v>
      </c>
    </row>
    <row r="501" spans="1:6" ht="16.350000000000001" customHeight="1" x14ac:dyDescent="0.2">
      <c r="A501" s="195"/>
      <c r="B501" s="194" t="s">
        <v>300</v>
      </c>
      <c r="C501" s="184">
        <v>97</v>
      </c>
      <c r="D501" s="184"/>
      <c r="E501" s="184">
        <v>1</v>
      </c>
      <c r="F501" s="184">
        <v>1</v>
      </c>
    </row>
    <row r="502" spans="1:6" ht="32.1" customHeight="1" x14ac:dyDescent="0.2">
      <c r="A502" s="187"/>
      <c r="B502" s="188"/>
      <c r="C502" s="188"/>
      <c r="D502" s="188"/>
      <c r="E502" s="188">
        <v>1</v>
      </c>
      <c r="F502" s="189">
        <v>1</v>
      </c>
    </row>
    <row r="503" spans="1:6" ht="16.350000000000001" customHeight="1" x14ac:dyDescent="0.2">
      <c r="A503" s="193"/>
      <c r="B503" s="194" t="s">
        <v>301</v>
      </c>
      <c r="C503" s="184">
        <v>100</v>
      </c>
      <c r="D503" s="184"/>
      <c r="E503" s="184">
        <v>1</v>
      </c>
      <c r="F503" s="184">
        <v>1</v>
      </c>
    </row>
    <row r="504" spans="1:6" ht="32.1" customHeight="1" x14ac:dyDescent="0.2">
      <c r="A504" s="187"/>
      <c r="B504" s="188"/>
      <c r="C504" s="188"/>
      <c r="D504" s="188"/>
      <c r="E504" s="188">
        <v>1</v>
      </c>
      <c r="F504" s="189">
        <v>1</v>
      </c>
    </row>
    <row r="505" spans="1:6" ht="32.1" customHeight="1" x14ac:dyDescent="0.2">
      <c r="A505" s="187"/>
      <c r="B505" s="188"/>
      <c r="C505" s="188"/>
      <c r="D505" s="188">
        <v>360</v>
      </c>
      <c r="E505" s="188">
        <v>338</v>
      </c>
      <c r="F505" s="189">
        <v>698</v>
      </c>
    </row>
    <row r="506" spans="1:6" ht="16.350000000000001" customHeight="1" x14ac:dyDescent="0.2">
      <c r="A506" s="191" t="s">
        <v>26</v>
      </c>
      <c r="B506" s="183" t="s">
        <v>291</v>
      </c>
      <c r="C506" s="184">
        <v>0</v>
      </c>
      <c r="D506" s="184">
        <v>50</v>
      </c>
      <c r="E506" s="184">
        <v>63</v>
      </c>
      <c r="F506" s="184">
        <v>113</v>
      </c>
    </row>
    <row r="507" spans="1:6" ht="16.350000000000001" customHeight="1" x14ac:dyDescent="0.2">
      <c r="A507" s="185"/>
      <c r="B507" s="185"/>
      <c r="C507" s="184">
        <v>1</v>
      </c>
      <c r="D507" s="184">
        <v>62</v>
      </c>
      <c r="E507" s="184">
        <v>54</v>
      </c>
      <c r="F507" s="184">
        <v>116</v>
      </c>
    </row>
    <row r="508" spans="1:6" ht="16.350000000000001" customHeight="1" x14ac:dyDescent="0.2">
      <c r="A508" s="185"/>
      <c r="B508" s="185"/>
      <c r="C508" s="184">
        <v>2</v>
      </c>
      <c r="D508" s="184">
        <v>67</v>
      </c>
      <c r="E508" s="184">
        <v>49</v>
      </c>
      <c r="F508" s="184">
        <v>116</v>
      </c>
    </row>
    <row r="509" spans="1:6" ht="16.350000000000001" customHeight="1" x14ac:dyDescent="0.2">
      <c r="A509" s="185"/>
      <c r="B509" s="185"/>
      <c r="C509" s="184">
        <v>3</v>
      </c>
      <c r="D509" s="184">
        <v>60</v>
      </c>
      <c r="E509" s="184">
        <v>69</v>
      </c>
      <c r="F509" s="184">
        <v>129</v>
      </c>
    </row>
    <row r="510" spans="1:6" ht="16.350000000000001" customHeight="1" x14ac:dyDescent="0.2">
      <c r="A510" s="185"/>
      <c r="B510" s="185"/>
      <c r="C510" s="184">
        <v>4</v>
      </c>
      <c r="D510" s="184">
        <v>55</v>
      </c>
      <c r="E510" s="184">
        <v>63</v>
      </c>
      <c r="F510" s="184">
        <v>118</v>
      </c>
    </row>
    <row r="511" spans="1:6" ht="16.350000000000001" customHeight="1" x14ac:dyDescent="0.2">
      <c r="A511" s="185"/>
      <c r="B511" s="185"/>
      <c r="C511" s="184">
        <v>5</v>
      </c>
      <c r="D511" s="184">
        <v>68</v>
      </c>
      <c r="E511" s="184">
        <v>60</v>
      </c>
      <c r="F511" s="184">
        <v>128</v>
      </c>
    </row>
    <row r="512" spans="1:6" ht="16.350000000000001" customHeight="1" x14ac:dyDescent="0.2">
      <c r="A512" s="185"/>
      <c r="B512" s="185"/>
      <c r="C512" s="184">
        <v>6</v>
      </c>
      <c r="D512" s="184">
        <v>68</v>
      </c>
      <c r="E512" s="184">
        <v>70</v>
      </c>
      <c r="F512" s="184">
        <v>138</v>
      </c>
    </row>
    <row r="513" spans="1:6" ht="16.350000000000001" customHeight="1" x14ac:dyDescent="0.2">
      <c r="A513" s="185"/>
      <c r="B513" s="185"/>
      <c r="C513" s="184">
        <v>7</v>
      </c>
      <c r="D513" s="184">
        <v>71</v>
      </c>
      <c r="E513" s="184">
        <v>62</v>
      </c>
      <c r="F513" s="184">
        <v>133</v>
      </c>
    </row>
    <row r="514" spans="1:6" ht="16.350000000000001" customHeight="1" x14ac:dyDescent="0.2">
      <c r="A514" s="185"/>
      <c r="B514" s="185"/>
      <c r="C514" s="184">
        <v>8</v>
      </c>
      <c r="D514" s="184">
        <v>56</v>
      </c>
      <c r="E514" s="184">
        <v>82</v>
      </c>
      <c r="F514" s="184">
        <v>138</v>
      </c>
    </row>
    <row r="515" spans="1:6" ht="16.350000000000001" customHeight="1" x14ac:dyDescent="0.2">
      <c r="A515" s="186"/>
      <c r="B515" s="186"/>
      <c r="C515" s="184">
        <v>9</v>
      </c>
      <c r="D515" s="184">
        <v>64</v>
      </c>
      <c r="E515" s="184">
        <v>61</v>
      </c>
      <c r="F515" s="184">
        <v>125</v>
      </c>
    </row>
    <row r="516" spans="1:6" ht="32.1" customHeight="1" x14ac:dyDescent="0.2">
      <c r="A516" s="187"/>
      <c r="B516" s="188"/>
      <c r="C516" s="188"/>
      <c r="D516" s="188">
        <v>621</v>
      </c>
      <c r="E516" s="188">
        <v>633</v>
      </c>
      <c r="F516" s="189">
        <v>1254</v>
      </c>
    </row>
    <row r="517" spans="1:6" ht="16.350000000000001" customHeight="1" x14ac:dyDescent="0.2">
      <c r="A517" s="192"/>
      <c r="B517" s="183" t="s">
        <v>292</v>
      </c>
      <c r="C517" s="184">
        <v>10</v>
      </c>
      <c r="D517" s="184">
        <v>59</v>
      </c>
      <c r="E517" s="184">
        <v>71</v>
      </c>
      <c r="F517" s="184">
        <v>130</v>
      </c>
    </row>
    <row r="518" spans="1:6" ht="16.350000000000001" customHeight="1" x14ac:dyDescent="0.2">
      <c r="A518" s="185"/>
      <c r="B518" s="185"/>
      <c r="C518" s="184">
        <v>11</v>
      </c>
      <c r="D518" s="184">
        <v>78</v>
      </c>
      <c r="E518" s="184">
        <v>82</v>
      </c>
      <c r="F518" s="184">
        <v>160</v>
      </c>
    </row>
    <row r="519" spans="1:6" ht="16.350000000000001" customHeight="1" x14ac:dyDescent="0.2">
      <c r="A519" s="185"/>
      <c r="B519" s="185"/>
      <c r="C519" s="184">
        <v>12</v>
      </c>
      <c r="D519" s="184">
        <v>62</v>
      </c>
      <c r="E519" s="184">
        <v>76</v>
      </c>
      <c r="F519" s="184">
        <v>138</v>
      </c>
    </row>
    <row r="520" spans="1:6" ht="16.350000000000001" customHeight="1" x14ac:dyDescent="0.2">
      <c r="A520" s="185"/>
      <c r="B520" s="185"/>
      <c r="C520" s="184">
        <v>13</v>
      </c>
      <c r="D520" s="184">
        <v>88</v>
      </c>
      <c r="E520" s="184">
        <v>58</v>
      </c>
      <c r="F520" s="184">
        <v>146</v>
      </c>
    </row>
    <row r="521" spans="1:6" ht="16.350000000000001" customHeight="1" x14ac:dyDescent="0.2">
      <c r="A521" s="185"/>
      <c r="B521" s="185"/>
      <c r="C521" s="184">
        <v>14</v>
      </c>
      <c r="D521" s="184">
        <v>73</v>
      </c>
      <c r="E521" s="184">
        <v>66</v>
      </c>
      <c r="F521" s="184">
        <v>139</v>
      </c>
    </row>
    <row r="522" spans="1:6" ht="16.350000000000001" customHeight="1" x14ac:dyDescent="0.2">
      <c r="A522" s="185"/>
      <c r="B522" s="185"/>
      <c r="C522" s="184">
        <v>15</v>
      </c>
      <c r="D522" s="184">
        <v>79</v>
      </c>
      <c r="E522" s="184">
        <v>71</v>
      </c>
      <c r="F522" s="184">
        <v>150</v>
      </c>
    </row>
    <row r="523" spans="1:6" ht="16.350000000000001" customHeight="1" x14ac:dyDescent="0.2">
      <c r="A523" s="185"/>
      <c r="B523" s="185"/>
      <c r="C523" s="184">
        <v>16</v>
      </c>
      <c r="D523" s="184">
        <v>64</v>
      </c>
      <c r="E523" s="184">
        <v>58</v>
      </c>
      <c r="F523" s="184">
        <v>122</v>
      </c>
    </row>
    <row r="524" spans="1:6" ht="16.350000000000001" customHeight="1" x14ac:dyDescent="0.2">
      <c r="A524" s="185"/>
      <c r="B524" s="185"/>
      <c r="C524" s="184">
        <v>17</v>
      </c>
      <c r="D524" s="184">
        <v>76</v>
      </c>
      <c r="E524" s="184">
        <v>66</v>
      </c>
      <c r="F524" s="184">
        <v>142</v>
      </c>
    </row>
    <row r="525" spans="1:6" ht="16.350000000000001" customHeight="1" x14ac:dyDescent="0.2">
      <c r="A525" s="185"/>
      <c r="B525" s="185"/>
      <c r="C525" s="184">
        <v>18</v>
      </c>
      <c r="D525" s="184">
        <v>57</v>
      </c>
      <c r="E525" s="184">
        <v>58</v>
      </c>
      <c r="F525" s="184">
        <v>115</v>
      </c>
    </row>
    <row r="526" spans="1:6" ht="16.350000000000001" customHeight="1" x14ac:dyDescent="0.2">
      <c r="A526" s="186"/>
      <c r="B526" s="186"/>
      <c r="C526" s="184">
        <v>19</v>
      </c>
      <c r="D526" s="184">
        <v>91</v>
      </c>
      <c r="E526" s="184">
        <v>49</v>
      </c>
      <c r="F526" s="184">
        <v>140</v>
      </c>
    </row>
    <row r="527" spans="1:6" ht="32.1" customHeight="1" x14ac:dyDescent="0.2">
      <c r="A527" s="187"/>
      <c r="B527" s="188"/>
      <c r="C527" s="188"/>
      <c r="D527" s="188">
        <v>727</v>
      </c>
      <c r="E527" s="188">
        <v>655</v>
      </c>
      <c r="F527" s="189">
        <v>1382</v>
      </c>
    </row>
    <row r="528" spans="1:6" ht="16.350000000000001" customHeight="1" x14ac:dyDescent="0.2">
      <c r="A528" s="192"/>
      <c r="B528" s="183" t="s">
        <v>293</v>
      </c>
      <c r="C528" s="184">
        <v>20</v>
      </c>
      <c r="D528" s="184">
        <v>69</v>
      </c>
      <c r="E528" s="184">
        <v>51</v>
      </c>
      <c r="F528" s="184">
        <v>120</v>
      </c>
    </row>
    <row r="529" spans="1:6" ht="16.350000000000001" customHeight="1" x14ac:dyDescent="0.2">
      <c r="A529" s="185"/>
      <c r="B529" s="185"/>
      <c r="C529" s="184">
        <v>21</v>
      </c>
      <c r="D529" s="184">
        <v>63</v>
      </c>
      <c r="E529" s="184">
        <v>73</v>
      </c>
      <c r="F529" s="184">
        <v>136</v>
      </c>
    </row>
    <row r="530" spans="1:6" ht="16.350000000000001" customHeight="1" x14ac:dyDescent="0.2">
      <c r="A530" s="185"/>
      <c r="B530" s="185"/>
      <c r="C530" s="184">
        <v>22</v>
      </c>
      <c r="D530" s="184">
        <v>59</v>
      </c>
      <c r="E530" s="184">
        <v>58</v>
      </c>
      <c r="F530" s="184">
        <v>117</v>
      </c>
    </row>
    <row r="531" spans="1:6" ht="16.350000000000001" customHeight="1" x14ac:dyDescent="0.2">
      <c r="A531" s="185"/>
      <c r="B531" s="185"/>
      <c r="C531" s="184">
        <v>23</v>
      </c>
      <c r="D531" s="184">
        <v>66</v>
      </c>
      <c r="E531" s="184">
        <v>50</v>
      </c>
      <c r="F531" s="184">
        <v>116</v>
      </c>
    </row>
    <row r="532" spans="1:6" ht="16.350000000000001" customHeight="1" x14ac:dyDescent="0.2">
      <c r="A532" s="185"/>
      <c r="B532" s="185"/>
      <c r="C532" s="184">
        <v>24</v>
      </c>
      <c r="D532" s="184">
        <v>60</v>
      </c>
      <c r="E532" s="184">
        <v>69</v>
      </c>
      <c r="F532" s="184">
        <v>129</v>
      </c>
    </row>
    <row r="533" spans="1:6" ht="16.350000000000001" customHeight="1" x14ac:dyDescent="0.2">
      <c r="A533" s="185"/>
      <c r="B533" s="185"/>
      <c r="C533" s="184">
        <v>25</v>
      </c>
      <c r="D533" s="184">
        <v>69</v>
      </c>
      <c r="E533" s="184">
        <v>52</v>
      </c>
      <c r="F533" s="184">
        <v>121</v>
      </c>
    </row>
    <row r="534" spans="1:6" ht="16.350000000000001" customHeight="1" x14ac:dyDescent="0.2">
      <c r="A534" s="185"/>
      <c r="B534" s="185"/>
      <c r="C534" s="184">
        <v>26</v>
      </c>
      <c r="D534" s="184">
        <v>61</v>
      </c>
      <c r="E534" s="184">
        <v>51</v>
      </c>
      <c r="F534" s="184">
        <v>112</v>
      </c>
    </row>
    <row r="535" spans="1:6" ht="16.350000000000001" customHeight="1" x14ac:dyDescent="0.2">
      <c r="A535" s="185"/>
      <c r="B535" s="185"/>
      <c r="C535" s="184">
        <v>27</v>
      </c>
      <c r="D535" s="184">
        <v>48</v>
      </c>
      <c r="E535" s="184">
        <v>60</v>
      </c>
      <c r="F535" s="184">
        <v>108</v>
      </c>
    </row>
    <row r="536" spans="1:6" ht="16.350000000000001" customHeight="1" x14ac:dyDescent="0.2">
      <c r="A536" s="185"/>
      <c r="B536" s="185"/>
      <c r="C536" s="184">
        <v>28</v>
      </c>
      <c r="D536" s="184">
        <v>50</v>
      </c>
      <c r="E536" s="184">
        <v>55</v>
      </c>
      <c r="F536" s="184">
        <v>105</v>
      </c>
    </row>
    <row r="537" spans="1:6" ht="16.350000000000001" customHeight="1" x14ac:dyDescent="0.2">
      <c r="A537" s="186"/>
      <c r="B537" s="186"/>
      <c r="C537" s="184">
        <v>29</v>
      </c>
      <c r="D537" s="184">
        <v>66</v>
      </c>
      <c r="E537" s="184">
        <v>49</v>
      </c>
      <c r="F537" s="184">
        <v>115</v>
      </c>
    </row>
    <row r="538" spans="1:6" ht="32.1" customHeight="1" x14ac:dyDescent="0.2">
      <c r="A538" s="187"/>
      <c r="B538" s="188"/>
      <c r="C538" s="188"/>
      <c r="D538" s="188">
        <v>611</v>
      </c>
      <c r="E538" s="188">
        <v>568</v>
      </c>
      <c r="F538" s="189">
        <v>1179</v>
      </c>
    </row>
    <row r="539" spans="1:6" ht="16.350000000000001" customHeight="1" x14ac:dyDescent="0.2">
      <c r="A539" s="192"/>
      <c r="B539" s="183" t="s">
        <v>294</v>
      </c>
      <c r="C539" s="184">
        <v>30</v>
      </c>
      <c r="D539" s="184">
        <v>62</v>
      </c>
      <c r="E539" s="184">
        <v>73</v>
      </c>
      <c r="F539" s="184">
        <v>135</v>
      </c>
    </row>
    <row r="540" spans="1:6" ht="16.350000000000001" customHeight="1" x14ac:dyDescent="0.2">
      <c r="A540" s="185"/>
      <c r="B540" s="185"/>
      <c r="C540" s="184">
        <v>31</v>
      </c>
      <c r="D540" s="184">
        <v>51</v>
      </c>
      <c r="E540" s="184">
        <v>54</v>
      </c>
      <c r="F540" s="184">
        <v>105</v>
      </c>
    </row>
    <row r="541" spans="1:6" ht="16.350000000000001" customHeight="1" x14ac:dyDescent="0.2">
      <c r="A541" s="190"/>
      <c r="B541" s="190"/>
      <c r="C541" s="184">
        <v>32</v>
      </c>
      <c r="D541" s="184">
        <v>60</v>
      </c>
      <c r="E541" s="184">
        <v>58</v>
      </c>
      <c r="F541" s="184">
        <v>118</v>
      </c>
    </row>
    <row r="542" spans="1:6" ht="16.350000000000001" customHeight="1" x14ac:dyDescent="0.2">
      <c r="A542" s="185"/>
      <c r="B542" s="185"/>
      <c r="C542" s="184">
        <v>33</v>
      </c>
      <c r="D542" s="184">
        <v>62</v>
      </c>
      <c r="E542" s="184">
        <v>63</v>
      </c>
      <c r="F542" s="184">
        <v>125</v>
      </c>
    </row>
    <row r="543" spans="1:6" ht="16.350000000000001" customHeight="1" x14ac:dyDescent="0.2">
      <c r="A543" s="185"/>
      <c r="B543" s="185"/>
      <c r="C543" s="184">
        <v>34</v>
      </c>
      <c r="D543" s="184">
        <v>65</v>
      </c>
      <c r="E543" s="184">
        <v>49</v>
      </c>
      <c r="F543" s="184">
        <v>114</v>
      </c>
    </row>
    <row r="544" spans="1:6" ht="16.350000000000001" customHeight="1" x14ac:dyDescent="0.2">
      <c r="A544" s="185"/>
      <c r="B544" s="185"/>
      <c r="C544" s="184">
        <v>35</v>
      </c>
      <c r="D544" s="184">
        <v>64</v>
      </c>
      <c r="E544" s="184">
        <v>72</v>
      </c>
      <c r="F544" s="184">
        <v>136</v>
      </c>
    </row>
    <row r="545" spans="1:6" ht="16.350000000000001" customHeight="1" x14ac:dyDescent="0.2">
      <c r="A545" s="185"/>
      <c r="B545" s="185"/>
      <c r="C545" s="184">
        <v>36</v>
      </c>
      <c r="D545" s="184">
        <v>66</v>
      </c>
      <c r="E545" s="184">
        <v>60</v>
      </c>
      <c r="F545" s="184">
        <v>126</v>
      </c>
    </row>
    <row r="546" spans="1:6" ht="16.350000000000001" customHeight="1" x14ac:dyDescent="0.2">
      <c r="A546" s="185"/>
      <c r="B546" s="185"/>
      <c r="C546" s="184">
        <v>37</v>
      </c>
      <c r="D546" s="184">
        <v>48</v>
      </c>
      <c r="E546" s="184">
        <v>57</v>
      </c>
      <c r="F546" s="184">
        <v>105</v>
      </c>
    </row>
    <row r="547" spans="1:6" ht="16.350000000000001" customHeight="1" x14ac:dyDescent="0.2">
      <c r="A547" s="185"/>
      <c r="B547" s="185"/>
      <c r="C547" s="184">
        <v>38</v>
      </c>
      <c r="D547" s="184">
        <v>56</v>
      </c>
      <c r="E547" s="184">
        <v>55</v>
      </c>
      <c r="F547" s="184">
        <v>111</v>
      </c>
    </row>
    <row r="548" spans="1:6" ht="16.350000000000001" customHeight="1" x14ac:dyDescent="0.2">
      <c r="A548" s="186"/>
      <c r="B548" s="186"/>
      <c r="C548" s="184">
        <v>39</v>
      </c>
      <c r="D548" s="184">
        <v>58</v>
      </c>
      <c r="E548" s="184">
        <v>53</v>
      </c>
      <c r="F548" s="184">
        <v>111</v>
      </c>
    </row>
    <row r="549" spans="1:6" ht="32.1" customHeight="1" x14ac:dyDescent="0.2">
      <c r="A549" s="187"/>
      <c r="B549" s="188"/>
      <c r="C549" s="188"/>
      <c r="D549" s="188">
        <v>592</v>
      </c>
      <c r="E549" s="188">
        <v>594</v>
      </c>
      <c r="F549" s="189">
        <v>1186</v>
      </c>
    </row>
    <row r="550" spans="1:6" ht="16.350000000000001" customHeight="1" x14ac:dyDescent="0.2">
      <c r="A550" s="192"/>
      <c r="B550" s="183" t="s">
        <v>295</v>
      </c>
      <c r="C550" s="184">
        <v>40</v>
      </c>
      <c r="D550" s="184">
        <v>59</v>
      </c>
      <c r="E550" s="184">
        <v>59</v>
      </c>
      <c r="F550" s="184">
        <v>118</v>
      </c>
    </row>
    <row r="551" spans="1:6" ht="16.350000000000001" customHeight="1" x14ac:dyDescent="0.2">
      <c r="A551" s="185"/>
      <c r="B551" s="185"/>
      <c r="C551" s="184">
        <v>41</v>
      </c>
      <c r="D551" s="184">
        <v>64</v>
      </c>
      <c r="E551" s="184">
        <v>66</v>
      </c>
      <c r="F551" s="184">
        <v>130</v>
      </c>
    </row>
    <row r="552" spans="1:6" ht="16.350000000000001" customHeight="1" x14ac:dyDescent="0.2">
      <c r="A552" s="185"/>
      <c r="B552" s="185"/>
      <c r="C552" s="184">
        <v>42</v>
      </c>
      <c r="D552" s="184">
        <v>63</v>
      </c>
      <c r="E552" s="184">
        <v>67</v>
      </c>
      <c r="F552" s="184">
        <v>130</v>
      </c>
    </row>
    <row r="553" spans="1:6" ht="16.350000000000001" customHeight="1" x14ac:dyDescent="0.2">
      <c r="A553" s="185"/>
      <c r="B553" s="185"/>
      <c r="C553" s="184">
        <v>43</v>
      </c>
      <c r="D553" s="184">
        <v>69</v>
      </c>
      <c r="E553" s="184">
        <v>100</v>
      </c>
      <c r="F553" s="184">
        <v>169</v>
      </c>
    </row>
    <row r="554" spans="1:6" ht="16.350000000000001" customHeight="1" x14ac:dyDescent="0.2">
      <c r="A554" s="185"/>
      <c r="B554" s="185"/>
      <c r="C554" s="184">
        <v>44</v>
      </c>
      <c r="D554" s="184">
        <v>79</v>
      </c>
      <c r="E554" s="184">
        <v>70</v>
      </c>
      <c r="F554" s="184">
        <v>149</v>
      </c>
    </row>
    <row r="555" spans="1:6" ht="16.350000000000001" customHeight="1" x14ac:dyDescent="0.2">
      <c r="A555" s="185"/>
      <c r="B555" s="185"/>
      <c r="C555" s="184">
        <v>45</v>
      </c>
      <c r="D555" s="184">
        <v>86</v>
      </c>
      <c r="E555" s="184">
        <v>104</v>
      </c>
      <c r="F555" s="184">
        <v>190</v>
      </c>
    </row>
    <row r="556" spans="1:6" ht="16.350000000000001" customHeight="1" x14ac:dyDescent="0.2">
      <c r="A556" s="185"/>
      <c r="B556" s="185"/>
      <c r="C556" s="184">
        <v>46</v>
      </c>
      <c r="D556" s="184">
        <v>93</v>
      </c>
      <c r="E556" s="184">
        <v>74</v>
      </c>
      <c r="F556" s="184">
        <v>167</v>
      </c>
    </row>
    <row r="557" spans="1:6" ht="16.350000000000001" customHeight="1" x14ac:dyDescent="0.2">
      <c r="A557" s="185"/>
      <c r="B557" s="185"/>
      <c r="C557" s="184">
        <v>47</v>
      </c>
      <c r="D557" s="184">
        <v>82</v>
      </c>
      <c r="E557" s="184">
        <v>66</v>
      </c>
      <c r="F557" s="184">
        <v>148</v>
      </c>
    </row>
    <row r="558" spans="1:6" ht="16.350000000000001" customHeight="1" x14ac:dyDescent="0.2">
      <c r="A558" s="185"/>
      <c r="B558" s="185"/>
      <c r="C558" s="184">
        <v>48</v>
      </c>
      <c r="D558" s="184">
        <v>81</v>
      </c>
      <c r="E558" s="184">
        <v>89</v>
      </c>
      <c r="F558" s="184">
        <v>170</v>
      </c>
    </row>
    <row r="559" spans="1:6" ht="16.350000000000001" customHeight="1" x14ac:dyDescent="0.2">
      <c r="A559" s="186"/>
      <c r="B559" s="186"/>
      <c r="C559" s="184">
        <v>49</v>
      </c>
      <c r="D559" s="184">
        <v>92</v>
      </c>
      <c r="E559" s="184">
        <v>104</v>
      </c>
      <c r="F559" s="184">
        <v>196</v>
      </c>
    </row>
    <row r="560" spans="1:6" ht="32.1" customHeight="1" x14ac:dyDescent="0.2">
      <c r="A560" s="187"/>
      <c r="B560" s="188"/>
      <c r="C560" s="188"/>
      <c r="D560" s="188">
        <v>768</v>
      </c>
      <c r="E560" s="188">
        <v>799</v>
      </c>
      <c r="F560" s="189">
        <v>1567</v>
      </c>
    </row>
    <row r="561" spans="1:6" ht="16.350000000000001" customHeight="1" x14ac:dyDescent="0.2">
      <c r="A561" s="192"/>
      <c r="B561" s="183" t="s">
        <v>296</v>
      </c>
      <c r="C561" s="184">
        <v>50</v>
      </c>
      <c r="D561" s="184">
        <v>86</v>
      </c>
      <c r="E561" s="184">
        <v>86</v>
      </c>
      <c r="F561" s="184">
        <v>172</v>
      </c>
    </row>
    <row r="562" spans="1:6" ht="16.350000000000001" customHeight="1" x14ac:dyDescent="0.2">
      <c r="A562" s="185"/>
      <c r="B562" s="185"/>
      <c r="C562" s="184">
        <v>51</v>
      </c>
      <c r="D562" s="184">
        <v>83</v>
      </c>
      <c r="E562" s="184">
        <v>110</v>
      </c>
      <c r="F562" s="184">
        <v>193</v>
      </c>
    </row>
    <row r="563" spans="1:6" ht="16.350000000000001" customHeight="1" x14ac:dyDescent="0.2">
      <c r="A563" s="185"/>
      <c r="B563" s="185"/>
      <c r="C563" s="184">
        <v>52</v>
      </c>
      <c r="D563" s="184">
        <v>103</v>
      </c>
      <c r="E563" s="184">
        <v>104</v>
      </c>
      <c r="F563" s="184">
        <v>207</v>
      </c>
    </row>
    <row r="564" spans="1:6" ht="16.350000000000001" customHeight="1" x14ac:dyDescent="0.2">
      <c r="A564" s="185"/>
      <c r="B564" s="185"/>
      <c r="C564" s="184">
        <v>53</v>
      </c>
      <c r="D564" s="184">
        <v>90</v>
      </c>
      <c r="E564" s="184">
        <v>103</v>
      </c>
      <c r="F564" s="184">
        <v>193</v>
      </c>
    </row>
    <row r="565" spans="1:6" ht="16.350000000000001" customHeight="1" x14ac:dyDescent="0.2">
      <c r="A565" s="185"/>
      <c r="B565" s="185"/>
      <c r="C565" s="184">
        <v>54</v>
      </c>
      <c r="D565" s="184">
        <v>100</v>
      </c>
      <c r="E565" s="184">
        <v>108</v>
      </c>
      <c r="F565" s="184">
        <v>208</v>
      </c>
    </row>
    <row r="566" spans="1:6" ht="16.350000000000001" customHeight="1" x14ac:dyDescent="0.2">
      <c r="A566" s="185"/>
      <c r="B566" s="185"/>
      <c r="C566" s="184">
        <v>55</v>
      </c>
      <c r="D566" s="184">
        <v>97</v>
      </c>
      <c r="E566" s="184">
        <v>110</v>
      </c>
      <c r="F566" s="184">
        <v>207</v>
      </c>
    </row>
    <row r="567" spans="1:6" ht="16.350000000000001" customHeight="1" x14ac:dyDescent="0.2">
      <c r="A567" s="185"/>
      <c r="B567" s="185"/>
      <c r="C567" s="184">
        <v>56</v>
      </c>
      <c r="D567" s="184">
        <v>88</v>
      </c>
      <c r="E567" s="184">
        <v>110</v>
      </c>
      <c r="F567" s="184">
        <v>198</v>
      </c>
    </row>
    <row r="568" spans="1:6" ht="16.350000000000001" customHeight="1" x14ac:dyDescent="0.2">
      <c r="A568" s="185"/>
      <c r="B568" s="185"/>
      <c r="C568" s="184">
        <v>57</v>
      </c>
      <c r="D568" s="184">
        <v>107</v>
      </c>
      <c r="E568" s="184">
        <v>100</v>
      </c>
      <c r="F568" s="184">
        <v>207</v>
      </c>
    </row>
    <row r="569" spans="1:6" ht="16.350000000000001" customHeight="1" x14ac:dyDescent="0.2">
      <c r="A569" s="185"/>
      <c r="B569" s="185"/>
      <c r="C569" s="184">
        <v>58</v>
      </c>
      <c r="D569" s="184">
        <v>117</v>
      </c>
      <c r="E569" s="184">
        <v>99</v>
      </c>
      <c r="F569" s="184">
        <v>216</v>
      </c>
    </row>
    <row r="570" spans="1:6" ht="16.350000000000001" customHeight="1" x14ac:dyDescent="0.2">
      <c r="A570" s="186"/>
      <c r="B570" s="186"/>
      <c r="C570" s="184">
        <v>59</v>
      </c>
      <c r="D570" s="184">
        <v>86</v>
      </c>
      <c r="E570" s="184">
        <v>104</v>
      </c>
      <c r="F570" s="184">
        <v>190</v>
      </c>
    </row>
    <row r="571" spans="1:6" ht="32.1" customHeight="1" x14ac:dyDescent="0.2">
      <c r="A571" s="187"/>
      <c r="B571" s="188"/>
      <c r="C571" s="188"/>
      <c r="D571" s="188">
        <v>957</v>
      </c>
      <c r="E571" s="188">
        <v>1034</v>
      </c>
      <c r="F571" s="189">
        <v>1991</v>
      </c>
    </row>
    <row r="572" spans="1:6" ht="16.350000000000001" customHeight="1" x14ac:dyDescent="0.2">
      <c r="A572" s="192"/>
      <c r="B572" s="183" t="s">
        <v>297</v>
      </c>
      <c r="C572" s="184">
        <v>60</v>
      </c>
      <c r="D572" s="184">
        <v>96</v>
      </c>
      <c r="E572" s="184">
        <v>118</v>
      </c>
      <c r="F572" s="184">
        <v>214</v>
      </c>
    </row>
    <row r="573" spans="1:6" ht="16.350000000000001" customHeight="1" x14ac:dyDescent="0.2">
      <c r="A573" s="185"/>
      <c r="B573" s="185"/>
      <c r="C573" s="184">
        <v>61</v>
      </c>
      <c r="D573" s="184">
        <v>94</v>
      </c>
      <c r="E573" s="184">
        <v>101</v>
      </c>
      <c r="F573" s="184">
        <v>195</v>
      </c>
    </row>
    <row r="574" spans="1:6" ht="16.350000000000001" customHeight="1" x14ac:dyDescent="0.2">
      <c r="A574" s="185"/>
      <c r="B574" s="185"/>
      <c r="C574" s="184">
        <v>62</v>
      </c>
      <c r="D574" s="184">
        <v>99</v>
      </c>
      <c r="E574" s="184">
        <v>89</v>
      </c>
      <c r="F574" s="184">
        <v>188</v>
      </c>
    </row>
    <row r="575" spans="1:6" ht="16.350000000000001" customHeight="1" x14ac:dyDescent="0.2">
      <c r="A575" s="185"/>
      <c r="B575" s="185"/>
      <c r="C575" s="184">
        <v>63</v>
      </c>
      <c r="D575" s="184">
        <v>106</v>
      </c>
      <c r="E575" s="184">
        <v>130</v>
      </c>
      <c r="F575" s="184">
        <v>236</v>
      </c>
    </row>
    <row r="576" spans="1:6" ht="16.350000000000001" customHeight="1" x14ac:dyDescent="0.2">
      <c r="A576" s="185"/>
      <c r="B576" s="185"/>
      <c r="C576" s="184">
        <v>64</v>
      </c>
      <c r="D576" s="184">
        <v>88</v>
      </c>
      <c r="E576" s="184">
        <v>79</v>
      </c>
      <c r="F576" s="184">
        <v>167</v>
      </c>
    </row>
    <row r="577" spans="1:6" ht="16.350000000000001" customHeight="1" x14ac:dyDescent="0.2">
      <c r="A577" s="185"/>
      <c r="B577" s="185"/>
      <c r="C577" s="184">
        <v>65</v>
      </c>
      <c r="D577" s="184">
        <v>105</v>
      </c>
      <c r="E577" s="184">
        <v>97</v>
      </c>
      <c r="F577" s="184">
        <v>202</v>
      </c>
    </row>
    <row r="578" spans="1:6" ht="16.350000000000001" customHeight="1" x14ac:dyDescent="0.2">
      <c r="A578" s="185"/>
      <c r="B578" s="185"/>
      <c r="C578" s="184">
        <v>66</v>
      </c>
      <c r="D578" s="184">
        <v>91</v>
      </c>
      <c r="E578" s="184">
        <v>89</v>
      </c>
      <c r="F578" s="184">
        <v>180</v>
      </c>
    </row>
    <row r="579" spans="1:6" ht="16.350000000000001" customHeight="1" x14ac:dyDescent="0.2">
      <c r="A579" s="185"/>
      <c r="B579" s="185"/>
      <c r="C579" s="184">
        <v>67</v>
      </c>
      <c r="D579" s="184">
        <v>100</v>
      </c>
      <c r="E579" s="184">
        <v>92</v>
      </c>
      <c r="F579" s="184">
        <v>192</v>
      </c>
    </row>
    <row r="580" spans="1:6" ht="16.350000000000001" customHeight="1" x14ac:dyDescent="0.2">
      <c r="A580" s="185"/>
      <c r="B580" s="185"/>
      <c r="C580" s="184">
        <v>68</v>
      </c>
      <c r="D580" s="184">
        <v>104</v>
      </c>
      <c r="E580" s="184">
        <v>119</v>
      </c>
      <c r="F580" s="184">
        <v>223</v>
      </c>
    </row>
    <row r="581" spans="1:6" ht="16.350000000000001" customHeight="1" x14ac:dyDescent="0.2">
      <c r="A581" s="186"/>
      <c r="B581" s="186"/>
      <c r="C581" s="184">
        <v>69</v>
      </c>
      <c r="D581" s="184">
        <v>121</v>
      </c>
      <c r="E581" s="184">
        <v>114</v>
      </c>
      <c r="F581" s="184">
        <v>235</v>
      </c>
    </row>
    <row r="582" spans="1:6" ht="32.1" customHeight="1" x14ac:dyDescent="0.2">
      <c r="A582" s="187"/>
      <c r="B582" s="188"/>
      <c r="C582" s="188"/>
      <c r="D582" s="188">
        <v>1004</v>
      </c>
      <c r="E582" s="188">
        <v>1028</v>
      </c>
      <c r="F582" s="189">
        <v>2032</v>
      </c>
    </row>
    <row r="583" spans="1:6" ht="16.350000000000001" customHeight="1" x14ac:dyDescent="0.2">
      <c r="A583" s="190"/>
      <c r="B583" s="183" t="s">
        <v>298</v>
      </c>
      <c r="C583" s="184">
        <v>70</v>
      </c>
      <c r="D583" s="184">
        <v>80</v>
      </c>
      <c r="E583" s="184">
        <v>69</v>
      </c>
      <c r="F583" s="184">
        <v>149</v>
      </c>
    </row>
    <row r="584" spans="1:6" ht="16.350000000000001" customHeight="1" x14ac:dyDescent="0.2">
      <c r="A584" s="185"/>
      <c r="B584" s="185"/>
      <c r="C584" s="184">
        <v>71</v>
      </c>
      <c r="D584" s="184">
        <v>62</v>
      </c>
      <c r="E584" s="184">
        <v>64</v>
      </c>
      <c r="F584" s="184">
        <v>126</v>
      </c>
    </row>
    <row r="585" spans="1:6" ht="16.350000000000001" customHeight="1" x14ac:dyDescent="0.2">
      <c r="A585" s="185"/>
      <c r="B585" s="185"/>
      <c r="C585" s="184">
        <v>72</v>
      </c>
      <c r="D585" s="184">
        <v>59</v>
      </c>
      <c r="E585" s="184">
        <v>62</v>
      </c>
      <c r="F585" s="184">
        <v>121</v>
      </c>
    </row>
    <row r="586" spans="1:6" ht="16.350000000000001" customHeight="1" x14ac:dyDescent="0.2">
      <c r="A586" s="185"/>
      <c r="B586" s="185"/>
      <c r="C586" s="184">
        <v>73</v>
      </c>
      <c r="D586" s="184">
        <v>56</v>
      </c>
      <c r="E586" s="184">
        <v>93</v>
      </c>
      <c r="F586" s="184">
        <v>149</v>
      </c>
    </row>
    <row r="587" spans="1:6" ht="16.350000000000001" customHeight="1" x14ac:dyDescent="0.2">
      <c r="A587" s="185"/>
      <c r="B587" s="185"/>
      <c r="C587" s="184">
        <v>74</v>
      </c>
      <c r="D587" s="184">
        <v>57</v>
      </c>
      <c r="E587" s="184">
        <v>82</v>
      </c>
      <c r="F587" s="184">
        <v>139</v>
      </c>
    </row>
    <row r="588" spans="1:6" ht="16.350000000000001" customHeight="1" x14ac:dyDescent="0.2">
      <c r="A588" s="185"/>
      <c r="B588" s="185"/>
      <c r="C588" s="184">
        <v>75</v>
      </c>
      <c r="D588" s="184">
        <v>59</v>
      </c>
      <c r="E588" s="184">
        <v>57</v>
      </c>
      <c r="F588" s="184">
        <v>116</v>
      </c>
    </row>
    <row r="589" spans="1:6" ht="16.350000000000001" customHeight="1" x14ac:dyDescent="0.2">
      <c r="A589" s="185"/>
      <c r="B589" s="185"/>
      <c r="C589" s="184">
        <v>76</v>
      </c>
      <c r="D589" s="184">
        <v>53</v>
      </c>
      <c r="E589" s="184">
        <v>73</v>
      </c>
      <c r="F589" s="184">
        <v>126</v>
      </c>
    </row>
    <row r="590" spans="1:6" ht="16.350000000000001" customHeight="1" x14ac:dyDescent="0.2">
      <c r="A590" s="185"/>
      <c r="B590" s="185"/>
      <c r="C590" s="184">
        <v>77</v>
      </c>
      <c r="D590" s="184">
        <v>49</v>
      </c>
      <c r="E590" s="184">
        <v>69</v>
      </c>
      <c r="F590" s="184">
        <v>118</v>
      </c>
    </row>
    <row r="591" spans="1:6" ht="16.350000000000001" customHeight="1" x14ac:dyDescent="0.2">
      <c r="A591" s="185"/>
      <c r="B591" s="185"/>
      <c r="C591" s="184">
        <v>78</v>
      </c>
      <c r="D591" s="184">
        <v>44</v>
      </c>
      <c r="E591" s="184">
        <v>55</v>
      </c>
      <c r="F591" s="184">
        <v>99</v>
      </c>
    </row>
    <row r="592" spans="1:6" ht="16.350000000000001" customHeight="1" x14ac:dyDescent="0.2">
      <c r="A592" s="186"/>
      <c r="B592" s="186"/>
      <c r="C592" s="184">
        <v>79</v>
      </c>
      <c r="D592" s="184">
        <v>48</v>
      </c>
      <c r="E592" s="184">
        <v>53</v>
      </c>
      <c r="F592" s="184">
        <v>101</v>
      </c>
    </row>
    <row r="593" spans="1:6" ht="32.1" customHeight="1" x14ac:dyDescent="0.2">
      <c r="A593" s="187"/>
      <c r="B593" s="188"/>
      <c r="C593" s="188"/>
      <c r="D593" s="188">
        <v>567</v>
      </c>
      <c r="E593" s="188">
        <v>677</v>
      </c>
      <c r="F593" s="189">
        <v>1244</v>
      </c>
    </row>
    <row r="594" spans="1:6" ht="16.350000000000001" customHeight="1" x14ac:dyDescent="0.2">
      <c r="A594" s="192"/>
      <c r="B594" s="183" t="s">
        <v>299</v>
      </c>
      <c r="C594" s="184">
        <v>80</v>
      </c>
      <c r="D594" s="184">
        <v>45</v>
      </c>
      <c r="E594" s="184">
        <v>56</v>
      </c>
      <c r="F594" s="184">
        <v>101</v>
      </c>
    </row>
    <row r="595" spans="1:6" ht="16.350000000000001" customHeight="1" x14ac:dyDescent="0.2">
      <c r="A595" s="185"/>
      <c r="B595" s="185"/>
      <c r="C595" s="184">
        <v>81</v>
      </c>
      <c r="D595" s="184">
        <v>52</v>
      </c>
      <c r="E595" s="184">
        <v>55</v>
      </c>
      <c r="F595" s="184">
        <v>107</v>
      </c>
    </row>
    <row r="596" spans="1:6" ht="16.350000000000001" customHeight="1" x14ac:dyDescent="0.2">
      <c r="A596" s="185"/>
      <c r="B596" s="185"/>
      <c r="C596" s="184">
        <v>82</v>
      </c>
      <c r="D596" s="184">
        <v>36</v>
      </c>
      <c r="E596" s="184">
        <v>57</v>
      </c>
      <c r="F596" s="184">
        <v>93</v>
      </c>
    </row>
    <row r="597" spans="1:6" ht="16.350000000000001" customHeight="1" x14ac:dyDescent="0.2">
      <c r="A597" s="185"/>
      <c r="B597" s="185"/>
      <c r="C597" s="184">
        <v>83</v>
      </c>
      <c r="D597" s="184">
        <v>34</v>
      </c>
      <c r="E597" s="184">
        <v>45</v>
      </c>
      <c r="F597" s="184">
        <v>79</v>
      </c>
    </row>
    <row r="598" spans="1:6" ht="16.350000000000001" customHeight="1" x14ac:dyDescent="0.2">
      <c r="A598" s="185"/>
      <c r="B598" s="185"/>
      <c r="C598" s="184">
        <v>84</v>
      </c>
      <c r="D598" s="184">
        <v>27</v>
      </c>
      <c r="E598" s="184">
        <v>41</v>
      </c>
      <c r="F598" s="184">
        <v>68</v>
      </c>
    </row>
    <row r="599" spans="1:6" ht="16.350000000000001" customHeight="1" x14ac:dyDescent="0.2">
      <c r="A599" s="185"/>
      <c r="B599" s="185"/>
      <c r="C599" s="184">
        <v>85</v>
      </c>
      <c r="D599" s="184">
        <v>16</v>
      </c>
      <c r="E599" s="184">
        <v>49</v>
      </c>
      <c r="F599" s="184">
        <v>65</v>
      </c>
    </row>
    <row r="600" spans="1:6" ht="16.350000000000001" customHeight="1" x14ac:dyDescent="0.2">
      <c r="A600" s="185"/>
      <c r="B600" s="185"/>
      <c r="C600" s="184">
        <v>86</v>
      </c>
      <c r="D600" s="184">
        <v>21</v>
      </c>
      <c r="E600" s="184">
        <v>38</v>
      </c>
      <c r="F600" s="184">
        <v>59</v>
      </c>
    </row>
    <row r="601" spans="1:6" ht="16.350000000000001" customHeight="1" x14ac:dyDescent="0.2">
      <c r="A601" s="185"/>
      <c r="B601" s="185"/>
      <c r="C601" s="184">
        <v>87</v>
      </c>
      <c r="D601" s="184">
        <v>18</v>
      </c>
      <c r="E601" s="184">
        <v>38</v>
      </c>
      <c r="F601" s="184">
        <v>56</v>
      </c>
    </row>
    <row r="602" spans="1:6" ht="16.350000000000001" customHeight="1" x14ac:dyDescent="0.2">
      <c r="A602" s="185"/>
      <c r="B602" s="185"/>
      <c r="C602" s="184">
        <v>88</v>
      </c>
      <c r="D602" s="184">
        <v>9</v>
      </c>
      <c r="E602" s="184">
        <v>30</v>
      </c>
      <c r="F602" s="184">
        <v>39</v>
      </c>
    </row>
    <row r="603" spans="1:6" ht="16.350000000000001" customHeight="1" x14ac:dyDescent="0.2">
      <c r="A603" s="186"/>
      <c r="B603" s="186"/>
      <c r="C603" s="184">
        <v>89</v>
      </c>
      <c r="D603" s="184">
        <v>14</v>
      </c>
      <c r="E603" s="184">
        <v>30</v>
      </c>
      <c r="F603" s="184">
        <v>44</v>
      </c>
    </row>
    <row r="604" spans="1:6" ht="32.1" customHeight="1" x14ac:dyDescent="0.2">
      <c r="A604" s="187"/>
      <c r="B604" s="188"/>
      <c r="C604" s="188"/>
      <c r="D604" s="188">
        <v>272</v>
      </c>
      <c r="E604" s="188">
        <v>439</v>
      </c>
      <c r="F604" s="189">
        <v>711</v>
      </c>
    </row>
    <row r="605" spans="1:6" ht="16.350000000000001" customHeight="1" x14ac:dyDescent="0.2">
      <c r="A605" s="192"/>
      <c r="B605" s="183" t="s">
        <v>300</v>
      </c>
      <c r="C605" s="184">
        <v>90</v>
      </c>
      <c r="D605" s="184">
        <v>6</v>
      </c>
      <c r="E605" s="184">
        <v>25</v>
      </c>
      <c r="F605" s="184">
        <v>31</v>
      </c>
    </row>
    <row r="606" spans="1:6" ht="16.350000000000001" customHeight="1" x14ac:dyDescent="0.2">
      <c r="A606" s="185"/>
      <c r="B606" s="185"/>
      <c r="C606" s="184">
        <v>91</v>
      </c>
      <c r="D606" s="184">
        <v>12</v>
      </c>
      <c r="E606" s="184">
        <v>12</v>
      </c>
      <c r="F606" s="184">
        <v>24</v>
      </c>
    </row>
    <row r="607" spans="1:6" ht="16.350000000000001" customHeight="1" x14ac:dyDescent="0.2">
      <c r="A607" s="185"/>
      <c r="B607" s="185"/>
      <c r="C607" s="184">
        <v>92</v>
      </c>
      <c r="D607" s="184">
        <v>5</v>
      </c>
      <c r="E607" s="184">
        <v>17</v>
      </c>
      <c r="F607" s="184">
        <v>22</v>
      </c>
    </row>
    <row r="608" spans="1:6" ht="16.350000000000001" customHeight="1" x14ac:dyDescent="0.2">
      <c r="A608" s="185"/>
      <c r="B608" s="185"/>
      <c r="C608" s="184">
        <v>93</v>
      </c>
      <c r="D608" s="184">
        <v>6</v>
      </c>
      <c r="E608" s="184">
        <v>8</v>
      </c>
      <c r="F608" s="184">
        <v>14</v>
      </c>
    </row>
    <row r="609" spans="1:6" ht="16.350000000000001" customHeight="1" x14ac:dyDescent="0.2">
      <c r="A609" s="185"/>
      <c r="B609" s="185"/>
      <c r="C609" s="184">
        <v>94</v>
      </c>
      <c r="D609" s="184">
        <v>5</v>
      </c>
      <c r="E609" s="184">
        <v>8</v>
      </c>
      <c r="F609" s="184">
        <v>13</v>
      </c>
    </row>
    <row r="610" spans="1:6" ht="16.350000000000001" customHeight="1" x14ac:dyDescent="0.2">
      <c r="A610" s="185"/>
      <c r="B610" s="185"/>
      <c r="C610" s="184">
        <v>95</v>
      </c>
      <c r="D610" s="184">
        <v>1</v>
      </c>
      <c r="E610" s="184">
        <v>6</v>
      </c>
      <c r="F610" s="184">
        <v>7</v>
      </c>
    </row>
    <row r="611" spans="1:6" ht="16.350000000000001" customHeight="1" x14ac:dyDescent="0.2">
      <c r="A611" s="185"/>
      <c r="B611" s="185"/>
      <c r="C611" s="184">
        <v>96</v>
      </c>
      <c r="D611" s="184"/>
      <c r="E611" s="184">
        <v>5</v>
      </c>
      <c r="F611" s="184">
        <v>5</v>
      </c>
    </row>
    <row r="612" spans="1:6" ht="16.350000000000001" customHeight="1" x14ac:dyDescent="0.2">
      <c r="A612" s="185"/>
      <c r="B612" s="185"/>
      <c r="C612" s="184">
        <v>97</v>
      </c>
      <c r="D612" s="184">
        <v>1</v>
      </c>
      <c r="E612" s="184">
        <v>2</v>
      </c>
      <c r="F612" s="184">
        <v>3</v>
      </c>
    </row>
    <row r="613" spans="1:6" ht="16.350000000000001" customHeight="1" x14ac:dyDescent="0.2">
      <c r="A613" s="186"/>
      <c r="B613" s="186"/>
      <c r="C613" s="184">
        <v>98</v>
      </c>
      <c r="D613" s="184"/>
      <c r="E613" s="184">
        <v>1</v>
      </c>
      <c r="F613" s="184">
        <v>1</v>
      </c>
    </row>
    <row r="614" spans="1:6" ht="32.1" customHeight="1" x14ac:dyDescent="0.2">
      <c r="A614" s="187"/>
      <c r="B614" s="188"/>
      <c r="C614" s="188"/>
      <c r="D614" s="188">
        <v>36</v>
      </c>
      <c r="E614" s="188">
        <v>84</v>
      </c>
      <c r="F614" s="189">
        <v>120</v>
      </c>
    </row>
    <row r="615" spans="1:6" ht="16.350000000000001" customHeight="1" x14ac:dyDescent="0.2">
      <c r="A615" s="193"/>
      <c r="B615" s="194" t="s">
        <v>301</v>
      </c>
      <c r="C615" s="184">
        <v>102</v>
      </c>
      <c r="D615" s="184"/>
      <c r="E615" s="184">
        <v>1</v>
      </c>
      <c r="F615" s="184">
        <v>1</v>
      </c>
    </row>
    <row r="616" spans="1:6" ht="32.1" customHeight="1" x14ac:dyDescent="0.2">
      <c r="A616" s="187"/>
      <c r="B616" s="188"/>
      <c r="C616" s="188"/>
      <c r="D616" s="188"/>
      <c r="E616" s="188">
        <v>1</v>
      </c>
      <c r="F616" s="189">
        <v>1</v>
      </c>
    </row>
    <row r="617" spans="1:6" ht="32.1" customHeight="1" x14ac:dyDescent="0.2">
      <c r="A617" s="187"/>
      <c r="B617" s="188"/>
      <c r="C617" s="188"/>
      <c r="D617" s="188">
        <v>6155</v>
      </c>
      <c r="E617" s="188">
        <v>6512</v>
      </c>
      <c r="F617" s="189">
        <v>12667</v>
      </c>
    </row>
    <row r="618" spans="1:6" ht="16.350000000000001" customHeight="1" x14ac:dyDescent="0.2">
      <c r="A618" s="191" t="s">
        <v>27</v>
      </c>
      <c r="B618" s="183" t="s">
        <v>291</v>
      </c>
      <c r="C618" s="184">
        <v>0</v>
      </c>
      <c r="D618" s="184">
        <v>10</v>
      </c>
      <c r="E618" s="184">
        <v>10</v>
      </c>
      <c r="F618" s="184">
        <v>20</v>
      </c>
    </row>
    <row r="619" spans="1:6" ht="16.350000000000001" customHeight="1" x14ac:dyDescent="0.2">
      <c r="A619" s="185"/>
      <c r="B619" s="185"/>
      <c r="C619" s="184">
        <v>1</v>
      </c>
      <c r="D619" s="184">
        <v>16</v>
      </c>
      <c r="E619" s="184">
        <v>14</v>
      </c>
      <c r="F619" s="184">
        <v>30</v>
      </c>
    </row>
    <row r="620" spans="1:6" ht="16.350000000000001" customHeight="1" x14ac:dyDescent="0.2">
      <c r="A620" s="185"/>
      <c r="B620" s="185"/>
      <c r="C620" s="184">
        <v>2</v>
      </c>
      <c r="D620" s="184">
        <v>18</v>
      </c>
      <c r="E620" s="184">
        <v>8</v>
      </c>
      <c r="F620" s="184">
        <v>26</v>
      </c>
    </row>
    <row r="621" spans="1:6" ht="16.350000000000001" customHeight="1" x14ac:dyDescent="0.2">
      <c r="A621" s="185"/>
      <c r="B621" s="185"/>
      <c r="C621" s="184">
        <v>3</v>
      </c>
      <c r="D621" s="184">
        <v>19</v>
      </c>
      <c r="E621" s="184">
        <v>16</v>
      </c>
      <c r="F621" s="184">
        <v>35</v>
      </c>
    </row>
    <row r="622" spans="1:6" ht="16.350000000000001" customHeight="1" x14ac:dyDescent="0.2">
      <c r="A622" s="185"/>
      <c r="B622" s="185"/>
      <c r="C622" s="184">
        <v>4</v>
      </c>
      <c r="D622" s="184">
        <v>12</v>
      </c>
      <c r="E622" s="184">
        <v>17</v>
      </c>
      <c r="F622" s="184">
        <v>29</v>
      </c>
    </row>
    <row r="623" spans="1:6" ht="16.350000000000001" customHeight="1" x14ac:dyDescent="0.2">
      <c r="A623" s="185"/>
      <c r="B623" s="185"/>
      <c r="C623" s="184">
        <v>5</v>
      </c>
      <c r="D623" s="184">
        <v>15</v>
      </c>
      <c r="E623" s="184">
        <v>13</v>
      </c>
      <c r="F623" s="184">
        <v>28</v>
      </c>
    </row>
    <row r="624" spans="1:6" ht="16.350000000000001" customHeight="1" x14ac:dyDescent="0.2">
      <c r="A624" s="190"/>
      <c r="B624" s="190"/>
      <c r="C624" s="184">
        <v>6</v>
      </c>
      <c r="D624" s="184">
        <v>18</v>
      </c>
      <c r="E624" s="184">
        <v>16</v>
      </c>
      <c r="F624" s="184">
        <v>34</v>
      </c>
    </row>
    <row r="625" spans="1:6" ht="16.350000000000001" customHeight="1" x14ac:dyDescent="0.2">
      <c r="A625" s="185"/>
      <c r="B625" s="185"/>
      <c r="C625" s="184">
        <v>7</v>
      </c>
      <c r="D625" s="184">
        <v>12</v>
      </c>
      <c r="E625" s="184">
        <v>12</v>
      </c>
      <c r="F625" s="184">
        <v>24</v>
      </c>
    </row>
    <row r="626" spans="1:6" ht="16.350000000000001" customHeight="1" x14ac:dyDescent="0.2">
      <c r="A626" s="185"/>
      <c r="B626" s="185"/>
      <c r="C626" s="184">
        <v>8</v>
      </c>
      <c r="D626" s="184">
        <v>16</v>
      </c>
      <c r="E626" s="184">
        <v>17</v>
      </c>
      <c r="F626" s="184">
        <v>33</v>
      </c>
    </row>
    <row r="627" spans="1:6" ht="16.350000000000001" customHeight="1" x14ac:dyDescent="0.2">
      <c r="A627" s="186"/>
      <c r="B627" s="186"/>
      <c r="C627" s="184">
        <v>9</v>
      </c>
      <c r="D627" s="184">
        <v>13</v>
      </c>
      <c r="E627" s="184">
        <v>15</v>
      </c>
      <c r="F627" s="184">
        <v>28</v>
      </c>
    </row>
    <row r="628" spans="1:6" ht="32.1" customHeight="1" x14ac:dyDescent="0.2">
      <c r="A628" s="187"/>
      <c r="B628" s="188"/>
      <c r="C628" s="188"/>
      <c r="D628" s="188">
        <v>149</v>
      </c>
      <c r="E628" s="188">
        <v>138</v>
      </c>
      <c r="F628" s="189">
        <v>287</v>
      </c>
    </row>
    <row r="629" spans="1:6" ht="16.350000000000001" customHeight="1" x14ac:dyDescent="0.2">
      <c r="A629" s="192"/>
      <c r="B629" s="183" t="s">
        <v>292</v>
      </c>
      <c r="C629" s="184">
        <v>10</v>
      </c>
      <c r="D629" s="184">
        <v>18</v>
      </c>
      <c r="E629" s="184">
        <v>15</v>
      </c>
      <c r="F629" s="184">
        <v>33</v>
      </c>
    </row>
    <row r="630" spans="1:6" ht="16.350000000000001" customHeight="1" x14ac:dyDescent="0.2">
      <c r="A630" s="185"/>
      <c r="B630" s="185"/>
      <c r="C630" s="184">
        <v>11</v>
      </c>
      <c r="D630" s="184">
        <v>16</v>
      </c>
      <c r="E630" s="184">
        <v>10</v>
      </c>
      <c r="F630" s="184">
        <v>26</v>
      </c>
    </row>
    <row r="631" spans="1:6" ht="16.350000000000001" customHeight="1" x14ac:dyDescent="0.2">
      <c r="A631" s="185"/>
      <c r="B631" s="185"/>
      <c r="C631" s="184">
        <v>12</v>
      </c>
      <c r="D631" s="184">
        <v>16</v>
      </c>
      <c r="E631" s="184">
        <v>17</v>
      </c>
      <c r="F631" s="184">
        <v>33</v>
      </c>
    </row>
    <row r="632" spans="1:6" ht="16.350000000000001" customHeight="1" x14ac:dyDescent="0.2">
      <c r="A632" s="185"/>
      <c r="B632" s="185"/>
      <c r="C632" s="184">
        <v>13</v>
      </c>
      <c r="D632" s="184">
        <v>22</v>
      </c>
      <c r="E632" s="184">
        <v>11</v>
      </c>
      <c r="F632" s="184">
        <v>33</v>
      </c>
    </row>
    <row r="633" spans="1:6" ht="16.350000000000001" customHeight="1" x14ac:dyDescent="0.2">
      <c r="A633" s="185"/>
      <c r="B633" s="185"/>
      <c r="C633" s="184">
        <v>14</v>
      </c>
      <c r="D633" s="184">
        <v>34</v>
      </c>
      <c r="E633" s="184">
        <v>13</v>
      </c>
      <c r="F633" s="184">
        <v>47</v>
      </c>
    </row>
    <row r="634" spans="1:6" ht="16.350000000000001" customHeight="1" x14ac:dyDescent="0.2">
      <c r="A634" s="185"/>
      <c r="B634" s="185"/>
      <c r="C634" s="184">
        <v>15</v>
      </c>
      <c r="D634" s="184">
        <v>25</v>
      </c>
      <c r="E634" s="184">
        <v>29</v>
      </c>
      <c r="F634" s="184">
        <v>54</v>
      </c>
    </row>
    <row r="635" spans="1:6" ht="16.350000000000001" customHeight="1" x14ac:dyDescent="0.2">
      <c r="A635" s="185"/>
      <c r="B635" s="185"/>
      <c r="C635" s="184">
        <v>16</v>
      </c>
      <c r="D635" s="184">
        <v>41</v>
      </c>
      <c r="E635" s="184">
        <v>22</v>
      </c>
      <c r="F635" s="184">
        <v>63</v>
      </c>
    </row>
    <row r="636" spans="1:6" ht="16.350000000000001" customHeight="1" x14ac:dyDescent="0.2">
      <c r="A636" s="185"/>
      <c r="B636" s="185"/>
      <c r="C636" s="184">
        <v>17</v>
      </c>
      <c r="D636" s="184">
        <v>34</v>
      </c>
      <c r="E636" s="184">
        <v>18</v>
      </c>
      <c r="F636" s="184">
        <v>52</v>
      </c>
    </row>
    <row r="637" spans="1:6" ht="16.350000000000001" customHeight="1" x14ac:dyDescent="0.2">
      <c r="A637" s="185"/>
      <c r="B637" s="185"/>
      <c r="C637" s="184">
        <v>18</v>
      </c>
      <c r="D637" s="184">
        <v>23</v>
      </c>
      <c r="E637" s="184">
        <v>19</v>
      </c>
      <c r="F637" s="184">
        <v>42</v>
      </c>
    </row>
    <row r="638" spans="1:6" ht="16.350000000000001" customHeight="1" x14ac:dyDescent="0.2">
      <c r="A638" s="186"/>
      <c r="B638" s="186"/>
      <c r="C638" s="184">
        <v>19</v>
      </c>
      <c r="D638" s="184">
        <v>12</v>
      </c>
      <c r="E638" s="184">
        <v>11</v>
      </c>
      <c r="F638" s="184">
        <v>23</v>
      </c>
    </row>
    <row r="639" spans="1:6" ht="32.1" customHeight="1" x14ac:dyDescent="0.2">
      <c r="A639" s="187"/>
      <c r="B639" s="188"/>
      <c r="C639" s="188"/>
      <c r="D639" s="188">
        <v>241</v>
      </c>
      <c r="E639" s="188">
        <v>165</v>
      </c>
      <c r="F639" s="189">
        <v>406</v>
      </c>
    </row>
    <row r="640" spans="1:6" ht="16.350000000000001" customHeight="1" x14ac:dyDescent="0.2">
      <c r="A640" s="192"/>
      <c r="B640" s="183" t="s">
        <v>293</v>
      </c>
      <c r="C640" s="184">
        <v>20</v>
      </c>
      <c r="D640" s="184">
        <v>8</v>
      </c>
      <c r="E640" s="184">
        <v>14</v>
      </c>
      <c r="F640" s="184">
        <v>22</v>
      </c>
    </row>
    <row r="641" spans="1:6" ht="16.350000000000001" customHeight="1" x14ac:dyDescent="0.2">
      <c r="A641" s="185"/>
      <c r="B641" s="185"/>
      <c r="C641" s="184">
        <v>21</v>
      </c>
      <c r="D641" s="184">
        <v>14</v>
      </c>
      <c r="E641" s="184">
        <v>9</v>
      </c>
      <c r="F641" s="184">
        <v>23</v>
      </c>
    </row>
    <row r="642" spans="1:6" ht="16.350000000000001" customHeight="1" x14ac:dyDescent="0.2">
      <c r="A642" s="185"/>
      <c r="B642" s="185"/>
      <c r="C642" s="184">
        <v>22</v>
      </c>
      <c r="D642" s="184">
        <v>7</v>
      </c>
      <c r="E642" s="184">
        <v>12</v>
      </c>
      <c r="F642" s="184">
        <v>19</v>
      </c>
    </row>
    <row r="643" spans="1:6" ht="16.350000000000001" customHeight="1" x14ac:dyDescent="0.2">
      <c r="A643" s="185"/>
      <c r="B643" s="185"/>
      <c r="C643" s="184">
        <v>23</v>
      </c>
      <c r="D643" s="184">
        <v>11</v>
      </c>
      <c r="E643" s="184">
        <v>13</v>
      </c>
      <c r="F643" s="184">
        <v>24</v>
      </c>
    </row>
    <row r="644" spans="1:6" ht="16.350000000000001" customHeight="1" x14ac:dyDescent="0.2">
      <c r="A644" s="185"/>
      <c r="B644" s="185"/>
      <c r="C644" s="184">
        <v>24</v>
      </c>
      <c r="D644" s="184">
        <v>11</v>
      </c>
      <c r="E644" s="184">
        <v>11</v>
      </c>
      <c r="F644" s="184">
        <v>22</v>
      </c>
    </row>
    <row r="645" spans="1:6" ht="16.350000000000001" customHeight="1" x14ac:dyDescent="0.2">
      <c r="A645" s="185"/>
      <c r="B645" s="185"/>
      <c r="C645" s="184">
        <v>25</v>
      </c>
      <c r="D645" s="184">
        <v>6</v>
      </c>
      <c r="E645" s="184">
        <v>12</v>
      </c>
      <c r="F645" s="184">
        <v>18</v>
      </c>
    </row>
    <row r="646" spans="1:6" ht="16.350000000000001" customHeight="1" x14ac:dyDescent="0.2">
      <c r="A646" s="185"/>
      <c r="B646" s="185"/>
      <c r="C646" s="184">
        <v>26</v>
      </c>
      <c r="D646" s="184">
        <v>15</v>
      </c>
      <c r="E646" s="184">
        <v>11</v>
      </c>
      <c r="F646" s="184">
        <v>26</v>
      </c>
    </row>
    <row r="647" spans="1:6" ht="16.350000000000001" customHeight="1" x14ac:dyDescent="0.2">
      <c r="A647" s="185"/>
      <c r="B647" s="185"/>
      <c r="C647" s="184">
        <v>27</v>
      </c>
      <c r="D647" s="184">
        <v>11</v>
      </c>
      <c r="E647" s="184">
        <v>9</v>
      </c>
      <c r="F647" s="184">
        <v>20</v>
      </c>
    </row>
    <row r="648" spans="1:6" ht="16.350000000000001" customHeight="1" x14ac:dyDescent="0.2">
      <c r="A648" s="185"/>
      <c r="B648" s="185"/>
      <c r="C648" s="184">
        <v>28</v>
      </c>
      <c r="D648" s="184">
        <v>10</v>
      </c>
      <c r="E648" s="184">
        <v>9</v>
      </c>
      <c r="F648" s="184">
        <v>19</v>
      </c>
    </row>
    <row r="649" spans="1:6" ht="16.350000000000001" customHeight="1" x14ac:dyDescent="0.2">
      <c r="A649" s="186"/>
      <c r="B649" s="186"/>
      <c r="C649" s="184">
        <v>29</v>
      </c>
      <c r="D649" s="184">
        <v>8</v>
      </c>
      <c r="E649" s="184">
        <v>11</v>
      </c>
      <c r="F649" s="184">
        <v>19</v>
      </c>
    </row>
    <row r="650" spans="1:6" ht="32.1" customHeight="1" x14ac:dyDescent="0.2">
      <c r="A650" s="187"/>
      <c r="B650" s="188"/>
      <c r="C650" s="188"/>
      <c r="D650" s="188">
        <v>101</v>
      </c>
      <c r="E650" s="188">
        <v>111</v>
      </c>
      <c r="F650" s="189">
        <v>212</v>
      </c>
    </row>
    <row r="651" spans="1:6" ht="16.350000000000001" customHeight="1" x14ac:dyDescent="0.2">
      <c r="A651" s="192"/>
      <c r="B651" s="183" t="s">
        <v>294</v>
      </c>
      <c r="C651" s="184">
        <v>30</v>
      </c>
      <c r="D651" s="184">
        <v>7</v>
      </c>
      <c r="E651" s="184">
        <v>5</v>
      </c>
      <c r="F651" s="184">
        <v>12</v>
      </c>
    </row>
    <row r="652" spans="1:6" ht="16.350000000000001" customHeight="1" x14ac:dyDescent="0.2">
      <c r="A652" s="185"/>
      <c r="B652" s="185"/>
      <c r="C652" s="184">
        <v>31</v>
      </c>
      <c r="D652" s="184">
        <v>18</v>
      </c>
      <c r="E652" s="184">
        <v>20</v>
      </c>
      <c r="F652" s="184">
        <v>38</v>
      </c>
    </row>
    <row r="653" spans="1:6" ht="16.350000000000001" customHeight="1" x14ac:dyDescent="0.2">
      <c r="A653" s="185"/>
      <c r="B653" s="185"/>
      <c r="C653" s="184">
        <v>32</v>
      </c>
      <c r="D653" s="184">
        <v>9</v>
      </c>
      <c r="E653" s="184">
        <v>11</v>
      </c>
      <c r="F653" s="184">
        <v>20</v>
      </c>
    </row>
    <row r="654" spans="1:6" ht="16.350000000000001" customHeight="1" x14ac:dyDescent="0.2">
      <c r="A654" s="185"/>
      <c r="B654" s="185"/>
      <c r="C654" s="184">
        <v>33</v>
      </c>
      <c r="D654" s="184">
        <v>13</v>
      </c>
      <c r="E654" s="184">
        <v>9</v>
      </c>
      <c r="F654" s="184">
        <v>22</v>
      </c>
    </row>
    <row r="655" spans="1:6" ht="16.350000000000001" customHeight="1" x14ac:dyDescent="0.2">
      <c r="A655" s="185"/>
      <c r="B655" s="185"/>
      <c r="C655" s="184">
        <v>34</v>
      </c>
      <c r="D655" s="184">
        <v>10</v>
      </c>
      <c r="E655" s="184">
        <v>11</v>
      </c>
      <c r="F655" s="184">
        <v>21</v>
      </c>
    </row>
    <row r="656" spans="1:6" ht="16.350000000000001" customHeight="1" x14ac:dyDescent="0.2">
      <c r="A656" s="185"/>
      <c r="B656" s="185"/>
      <c r="C656" s="184">
        <v>35</v>
      </c>
      <c r="D656" s="184">
        <v>13</v>
      </c>
      <c r="E656" s="184">
        <v>12</v>
      </c>
      <c r="F656" s="184">
        <v>25</v>
      </c>
    </row>
    <row r="657" spans="1:6" ht="16.350000000000001" customHeight="1" x14ac:dyDescent="0.2">
      <c r="A657" s="185"/>
      <c r="B657" s="185"/>
      <c r="C657" s="184">
        <v>36</v>
      </c>
      <c r="D657" s="184">
        <v>9</v>
      </c>
      <c r="E657" s="184">
        <v>16</v>
      </c>
      <c r="F657" s="184">
        <v>25</v>
      </c>
    </row>
    <row r="658" spans="1:6" ht="16.350000000000001" customHeight="1" x14ac:dyDescent="0.2">
      <c r="A658" s="185"/>
      <c r="B658" s="185"/>
      <c r="C658" s="184">
        <v>37</v>
      </c>
      <c r="D658" s="184">
        <v>13</v>
      </c>
      <c r="E658" s="184">
        <v>11</v>
      </c>
      <c r="F658" s="184">
        <v>24</v>
      </c>
    </row>
    <row r="659" spans="1:6" ht="16.350000000000001" customHeight="1" x14ac:dyDescent="0.2">
      <c r="A659" s="185"/>
      <c r="B659" s="185"/>
      <c r="C659" s="184">
        <v>38</v>
      </c>
      <c r="D659" s="184">
        <v>16</v>
      </c>
      <c r="E659" s="184">
        <v>14</v>
      </c>
      <c r="F659" s="184">
        <v>30</v>
      </c>
    </row>
    <row r="660" spans="1:6" ht="16.350000000000001" customHeight="1" x14ac:dyDescent="0.2">
      <c r="A660" s="186"/>
      <c r="B660" s="186"/>
      <c r="C660" s="184">
        <v>39</v>
      </c>
      <c r="D660" s="184">
        <v>15</v>
      </c>
      <c r="E660" s="184">
        <v>8</v>
      </c>
      <c r="F660" s="184">
        <v>23</v>
      </c>
    </row>
    <row r="661" spans="1:6" ht="32.1" customHeight="1" x14ac:dyDescent="0.2">
      <c r="A661" s="187"/>
      <c r="B661" s="188"/>
      <c r="C661" s="188"/>
      <c r="D661" s="188">
        <v>123</v>
      </c>
      <c r="E661" s="188">
        <v>117</v>
      </c>
      <c r="F661" s="189">
        <v>240</v>
      </c>
    </row>
    <row r="662" spans="1:6" ht="16.350000000000001" customHeight="1" x14ac:dyDescent="0.2">
      <c r="A662" s="192"/>
      <c r="B662" s="183" t="s">
        <v>295</v>
      </c>
      <c r="C662" s="184">
        <v>40</v>
      </c>
      <c r="D662" s="184">
        <v>8</v>
      </c>
      <c r="E662" s="184">
        <v>12</v>
      </c>
      <c r="F662" s="184">
        <v>20</v>
      </c>
    </row>
    <row r="663" spans="1:6" ht="16.350000000000001" customHeight="1" x14ac:dyDescent="0.2">
      <c r="A663" s="185"/>
      <c r="B663" s="185"/>
      <c r="C663" s="184">
        <v>41</v>
      </c>
      <c r="D663" s="184">
        <v>22</v>
      </c>
      <c r="E663" s="184">
        <v>16</v>
      </c>
      <c r="F663" s="184">
        <v>38</v>
      </c>
    </row>
    <row r="664" spans="1:6" ht="16.350000000000001" customHeight="1" x14ac:dyDescent="0.2">
      <c r="A664" s="185"/>
      <c r="B664" s="185"/>
      <c r="C664" s="184">
        <v>42</v>
      </c>
      <c r="D664" s="184">
        <v>19</v>
      </c>
      <c r="E664" s="184">
        <v>19</v>
      </c>
      <c r="F664" s="184">
        <v>38</v>
      </c>
    </row>
    <row r="665" spans="1:6" ht="16.350000000000001" customHeight="1" x14ac:dyDescent="0.2">
      <c r="A665" s="185"/>
      <c r="B665" s="185"/>
      <c r="C665" s="184">
        <v>43</v>
      </c>
      <c r="D665" s="184">
        <v>15</v>
      </c>
      <c r="E665" s="184">
        <v>14</v>
      </c>
      <c r="F665" s="184">
        <v>29</v>
      </c>
    </row>
    <row r="666" spans="1:6" ht="16.350000000000001" customHeight="1" x14ac:dyDescent="0.2">
      <c r="A666" s="190"/>
      <c r="B666" s="190"/>
      <c r="C666" s="184">
        <v>44</v>
      </c>
      <c r="D666" s="184">
        <v>13</v>
      </c>
      <c r="E666" s="184">
        <v>19</v>
      </c>
      <c r="F666" s="184">
        <v>32</v>
      </c>
    </row>
    <row r="667" spans="1:6" ht="16.350000000000001" customHeight="1" x14ac:dyDescent="0.2">
      <c r="A667" s="185"/>
      <c r="B667" s="185"/>
      <c r="C667" s="184">
        <v>45</v>
      </c>
      <c r="D667" s="184">
        <v>19</v>
      </c>
      <c r="E667" s="184">
        <v>25</v>
      </c>
      <c r="F667" s="184">
        <v>44</v>
      </c>
    </row>
    <row r="668" spans="1:6" ht="16.350000000000001" customHeight="1" x14ac:dyDescent="0.2">
      <c r="A668" s="185"/>
      <c r="B668" s="185"/>
      <c r="C668" s="184">
        <v>46</v>
      </c>
      <c r="D668" s="184">
        <v>20</v>
      </c>
      <c r="E668" s="184">
        <v>16</v>
      </c>
      <c r="F668" s="184">
        <v>36</v>
      </c>
    </row>
    <row r="669" spans="1:6" ht="16.350000000000001" customHeight="1" x14ac:dyDescent="0.2">
      <c r="A669" s="185"/>
      <c r="B669" s="185"/>
      <c r="C669" s="184">
        <v>47</v>
      </c>
      <c r="D669" s="184">
        <v>25</v>
      </c>
      <c r="E669" s="184">
        <v>19</v>
      </c>
      <c r="F669" s="184">
        <v>44</v>
      </c>
    </row>
    <row r="670" spans="1:6" ht="16.350000000000001" customHeight="1" x14ac:dyDescent="0.2">
      <c r="A670" s="185"/>
      <c r="B670" s="185"/>
      <c r="C670" s="184">
        <v>48</v>
      </c>
      <c r="D670" s="184">
        <v>18</v>
      </c>
      <c r="E670" s="184">
        <v>20</v>
      </c>
      <c r="F670" s="184">
        <v>38</v>
      </c>
    </row>
    <row r="671" spans="1:6" ht="16.350000000000001" customHeight="1" x14ac:dyDescent="0.2">
      <c r="A671" s="186"/>
      <c r="B671" s="186"/>
      <c r="C671" s="184">
        <v>49</v>
      </c>
      <c r="D671" s="184">
        <v>25</v>
      </c>
      <c r="E671" s="184">
        <v>21</v>
      </c>
      <c r="F671" s="184">
        <v>46</v>
      </c>
    </row>
    <row r="672" spans="1:6" ht="32.1" customHeight="1" x14ac:dyDescent="0.2">
      <c r="A672" s="187"/>
      <c r="B672" s="188"/>
      <c r="C672" s="188"/>
      <c r="D672" s="188">
        <v>184</v>
      </c>
      <c r="E672" s="188">
        <v>181</v>
      </c>
      <c r="F672" s="189">
        <v>365</v>
      </c>
    </row>
    <row r="673" spans="1:6" ht="16.350000000000001" customHeight="1" x14ac:dyDescent="0.2">
      <c r="A673" s="192"/>
      <c r="B673" s="183" t="s">
        <v>296</v>
      </c>
      <c r="C673" s="184">
        <v>50</v>
      </c>
      <c r="D673" s="184">
        <v>29</v>
      </c>
      <c r="E673" s="184">
        <v>26</v>
      </c>
      <c r="F673" s="184">
        <v>55</v>
      </c>
    </row>
    <row r="674" spans="1:6" ht="16.350000000000001" customHeight="1" x14ac:dyDescent="0.2">
      <c r="A674" s="185"/>
      <c r="B674" s="185"/>
      <c r="C674" s="184">
        <v>51</v>
      </c>
      <c r="D674" s="184">
        <v>16</v>
      </c>
      <c r="E674" s="184">
        <v>24</v>
      </c>
      <c r="F674" s="184">
        <v>40</v>
      </c>
    </row>
    <row r="675" spans="1:6" ht="16.350000000000001" customHeight="1" x14ac:dyDescent="0.2">
      <c r="A675" s="185"/>
      <c r="B675" s="185"/>
      <c r="C675" s="184">
        <v>52</v>
      </c>
      <c r="D675" s="184">
        <v>15</v>
      </c>
      <c r="E675" s="184">
        <v>18</v>
      </c>
      <c r="F675" s="184">
        <v>33</v>
      </c>
    </row>
    <row r="676" spans="1:6" ht="16.350000000000001" customHeight="1" x14ac:dyDescent="0.2">
      <c r="A676" s="185"/>
      <c r="B676" s="185"/>
      <c r="C676" s="184">
        <v>53</v>
      </c>
      <c r="D676" s="184">
        <v>24</v>
      </c>
      <c r="E676" s="184">
        <v>23</v>
      </c>
      <c r="F676" s="184">
        <v>47</v>
      </c>
    </row>
    <row r="677" spans="1:6" ht="16.350000000000001" customHeight="1" x14ac:dyDescent="0.2">
      <c r="A677" s="185"/>
      <c r="B677" s="185"/>
      <c r="C677" s="184">
        <v>54</v>
      </c>
      <c r="D677" s="184">
        <v>21</v>
      </c>
      <c r="E677" s="184">
        <v>20</v>
      </c>
      <c r="F677" s="184">
        <v>41</v>
      </c>
    </row>
    <row r="678" spans="1:6" ht="16.350000000000001" customHeight="1" x14ac:dyDescent="0.2">
      <c r="A678" s="185"/>
      <c r="B678" s="185"/>
      <c r="C678" s="184">
        <v>55</v>
      </c>
      <c r="D678" s="184">
        <v>19</v>
      </c>
      <c r="E678" s="184">
        <v>26</v>
      </c>
      <c r="F678" s="184">
        <v>45</v>
      </c>
    </row>
    <row r="679" spans="1:6" ht="16.350000000000001" customHeight="1" x14ac:dyDescent="0.2">
      <c r="A679" s="185"/>
      <c r="B679" s="185"/>
      <c r="C679" s="184">
        <v>56</v>
      </c>
      <c r="D679" s="184">
        <v>22</v>
      </c>
      <c r="E679" s="184">
        <v>21</v>
      </c>
      <c r="F679" s="184">
        <v>43</v>
      </c>
    </row>
    <row r="680" spans="1:6" ht="16.350000000000001" customHeight="1" x14ac:dyDescent="0.2">
      <c r="A680" s="185"/>
      <c r="B680" s="185"/>
      <c r="C680" s="184">
        <v>57</v>
      </c>
      <c r="D680" s="184">
        <v>24</v>
      </c>
      <c r="E680" s="184">
        <v>19</v>
      </c>
      <c r="F680" s="184">
        <v>43</v>
      </c>
    </row>
    <row r="681" spans="1:6" ht="16.350000000000001" customHeight="1" x14ac:dyDescent="0.2">
      <c r="A681" s="185"/>
      <c r="B681" s="185"/>
      <c r="C681" s="184">
        <v>58</v>
      </c>
      <c r="D681" s="184">
        <v>25</v>
      </c>
      <c r="E681" s="184">
        <v>20</v>
      </c>
      <c r="F681" s="184">
        <v>45</v>
      </c>
    </row>
    <row r="682" spans="1:6" ht="16.350000000000001" customHeight="1" x14ac:dyDescent="0.2">
      <c r="A682" s="186"/>
      <c r="B682" s="186"/>
      <c r="C682" s="184">
        <v>59</v>
      </c>
      <c r="D682" s="184">
        <v>15</v>
      </c>
      <c r="E682" s="184">
        <v>14</v>
      </c>
      <c r="F682" s="184">
        <v>29</v>
      </c>
    </row>
    <row r="683" spans="1:6" ht="32.1" customHeight="1" x14ac:dyDescent="0.2">
      <c r="A683" s="187"/>
      <c r="B683" s="188"/>
      <c r="C683" s="188"/>
      <c r="D683" s="188">
        <v>210</v>
      </c>
      <c r="E683" s="188">
        <v>211</v>
      </c>
      <c r="F683" s="189">
        <v>421</v>
      </c>
    </row>
    <row r="684" spans="1:6" ht="16.350000000000001" customHeight="1" x14ac:dyDescent="0.2">
      <c r="A684" s="192"/>
      <c r="B684" s="183" t="s">
        <v>297</v>
      </c>
      <c r="C684" s="184">
        <v>60</v>
      </c>
      <c r="D684" s="184">
        <v>20</v>
      </c>
      <c r="E684" s="184">
        <v>10</v>
      </c>
      <c r="F684" s="184">
        <v>30</v>
      </c>
    </row>
    <row r="685" spans="1:6" ht="16.350000000000001" customHeight="1" x14ac:dyDescent="0.2">
      <c r="A685" s="185"/>
      <c r="B685" s="185"/>
      <c r="C685" s="184">
        <v>61</v>
      </c>
      <c r="D685" s="184">
        <v>21</v>
      </c>
      <c r="E685" s="184">
        <v>18</v>
      </c>
      <c r="F685" s="184">
        <v>39</v>
      </c>
    </row>
    <row r="686" spans="1:6" ht="16.350000000000001" customHeight="1" x14ac:dyDescent="0.2">
      <c r="A686" s="185"/>
      <c r="B686" s="185"/>
      <c r="C686" s="184">
        <v>62</v>
      </c>
      <c r="D686" s="184">
        <v>18</v>
      </c>
      <c r="E686" s="184">
        <v>13</v>
      </c>
      <c r="F686" s="184">
        <v>31</v>
      </c>
    </row>
    <row r="687" spans="1:6" ht="16.350000000000001" customHeight="1" x14ac:dyDescent="0.2">
      <c r="A687" s="185"/>
      <c r="B687" s="185"/>
      <c r="C687" s="184">
        <v>63</v>
      </c>
      <c r="D687" s="184">
        <v>15</v>
      </c>
      <c r="E687" s="184">
        <v>22</v>
      </c>
      <c r="F687" s="184">
        <v>37</v>
      </c>
    </row>
    <row r="688" spans="1:6" ht="16.350000000000001" customHeight="1" x14ac:dyDescent="0.2">
      <c r="A688" s="185"/>
      <c r="B688" s="185"/>
      <c r="C688" s="184">
        <v>64</v>
      </c>
      <c r="D688" s="184">
        <v>23</v>
      </c>
      <c r="E688" s="184">
        <v>24</v>
      </c>
      <c r="F688" s="184">
        <v>47</v>
      </c>
    </row>
    <row r="689" spans="1:6" ht="16.350000000000001" customHeight="1" x14ac:dyDescent="0.2">
      <c r="A689" s="185"/>
      <c r="B689" s="185"/>
      <c r="C689" s="184">
        <v>65</v>
      </c>
      <c r="D689" s="184">
        <v>15</v>
      </c>
      <c r="E689" s="184">
        <v>13</v>
      </c>
      <c r="F689" s="184">
        <v>28</v>
      </c>
    </row>
    <row r="690" spans="1:6" ht="16.350000000000001" customHeight="1" x14ac:dyDescent="0.2">
      <c r="A690" s="185"/>
      <c r="B690" s="185"/>
      <c r="C690" s="184">
        <v>66</v>
      </c>
      <c r="D690" s="184">
        <v>20</v>
      </c>
      <c r="E690" s="184">
        <v>18</v>
      </c>
      <c r="F690" s="184">
        <v>38</v>
      </c>
    </row>
    <row r="691" spans="1:6" ht="16.350000000000001" customHeight="1" x14ac:dyDescent="0.2">
      <c r="A691" s="185"/>
      <c r="B691" s="185"/>
      <c r="C691" s="184">
        <v>67</v>
      </c>
      <c r="D691" s="184">
        <v>13</v>
      </c>
      <c r="E691" s="184">
        <v>14</v>
      </c>
      <c r="F691" s="184">
        <v>27</v>
      </c>
    </row>
    <row r="692" spans="1:6" ht="16.350000000000001" customHeight="1" x14ac:dyDescent="0.2">
      <c r="A692" s="185"/>
      <c r="B692" s="185"/>
      <c r="C692" s="184">
        <v>68</v>
      </c>
      <c r="D692" s="184">
        <v>19</v>
      </c>
      <c r="E692" s="184">
        <v>24</v>
      </c>
      <c r="F692" s="184">
        <v>43</v>
      </c>
    </row>
    <row r="693" spans="1:6" ht="16.350000000000001" customHeight="1" x14ac:dyDescent="0.2">
      <c r="A693" s="186"/>
      <c r="B693" s="186"/>
      <c r="C693" s="184">
        <v>69</v>
      </c>
      <c r="D693" s="184">
        <v>18</v>
      </c>
      <c r="E693" s="184">
        <v>14</v>
      </c>
      <c r="F693" s="184">
        <v>32</v>
      </c>
    </row>
    <row r="694" spans="1:6" ht="32.1" customHeight="1" x14ac:dyDescent="0.2">
      <c r="A694" s="187"/>
      <c r="B694" s="188"/>
      <c r="C694" s="188"/>
      <c r="D694" s="188">
        <v>182</v>
      </c>
      <c r="E694" s="188">
        <v>170</v>
      </c>
      <c r="F694" s="189">
        <v>352</v>
      </c>
    </row>
    <row r="695" spans="1:6" ht="16.350000000000001" customHeight="1" x14ac:dyDescent="0.2">
      <c r="A695" s="192"/>
      <c r="B695" s="183" t="s">
        <v>298</v>
      </c>
      <c r="C695" s="184">
        <v>70</v>
      </c>
      <c r="D695" s="184">
        <v>14</v>
      </c>
      <c r="E695" s="184">
        <v>16</v>
      </c>
      <c r="F695" s="184">
        <v>30</v>
      </c>
    </row>
    <row r="696" spans="1:6" ht="16.350000000000001" customHeight="1" x14ac:dyDescent="0.2">
      <c r="A696" s="185"/>
      <c r="B696" s="185"/>
      <c r="C696" s="184">
        <v>71</v>
      </c>
      <c r="D696" s="184">
        <v>10</v>
      </c>
      <c r="E696" s="184">
        <v>17</v>
      </c>
      <c r="F696" s="184">
        <v>27</v>
      </c>
    </row>
    <row r="697" spans="1:6" ht="16.350000000000001" customHeight="1" x14ac:dyDescent="0.2">
      <c r="A697" s="185"/>
      <c r="B697" s="185"/>
      <c r="C697" s="184">
        <v>72</v>
      </c>
      <c r="D697" s="184">
        <v>15</v>
      </c>
      <c r="E697" s="184">
        <v>12</v>
      </c>
      <c r="F697" s="184">
        <v>27</v>
      </c>
    </row>
    <row r="698" spans="1:6" ht="16.350000000000001" customHeight="1" x14ac:dyDescent="0.2">
      <c r="A698" s="185"/>
      <c r="B698" s="185"/>
      <c r="C698" s="184">
        <v>73</v>
      </c>
      <c r="D698" s="184">
        <v>13</v>
      </c>
      <c r="E698" s="184">
        <v>18</v>
      </c>
      <c r="F698" s="184">
        <v>31</v>
      </c>
    </row>
    <row r="699" spans="1:6" ht="16.350000000000001" customHeight="1" x14ac:dyDescent="0.2">
      <c r="A699" s="185"/>
      <c r="B699" s="185"/>
      <c r="C699" s="184">
        <v>74</v>
      </c>
      <c r="D699" s="184">
        <v>13</v>
      </c>
      <c r="E699" s="184">
        <v>12</v>
      </c>
      <c r="F699" s="184">
        <v>25</v>
      </c>
    </row>
    <row r="700" spans="1:6" ht="16.350000000000001" customHeight="1" x14ac:dyDescent="0.2">
      <c r="A700" s="185"/>
      <c r="B700" s="185"/>
      <c r="C700" s="184">
        <v>75</v>
      </c>
      <c r="D700" s="184">
        <v>9</v>
      </c>
      <c r="E700" s="184">
        <v>11</v>
      </c>
      <c r="F700" s="184">
        <v>20</v>
      </c>
    </row>
    <row r="701" spans="1:6" ht="16.350000000000001" customHeight="1" x14ac:dyDescent="0.2">
      <c r="A701" s="185"/>
      <c r="B701" s="185"/>
      <c r="C701" s="184">
        <v>76</v>
      </c>
      <c r="D701" s="184">
        <v>10</v>
      </c>
      <c r="E701" s="184">
        <v>7</v>
      </c>
      <c r="F701" s="184">
        <v>17</v>
      </c>
    </row>
    <row r="702" spans="1:6" ht="16.350000000000001" customHeight="1" x14ac:dyDescent="0.2">
      <c r="A702" s="185"/>
      <c r="B702" s="185"/>
      <c r="C702" s="184">
        <v>77</v>
      </c>
      <c r="D702" s="184">
        <v>13</v>
      </c>
      <c r="E702" s="184">
        <v>9</v>
      </c>
      <c r="F702" s="184">
        <v>22</v>
      </c>
    </row>
    <row r="703" spans="1:6" ht="16.350000000000001" customHeight="1" x14ac:dyDescent="0.2">
      <c r="A703" s="185"/>
      <c r="B703" s="185"/>
      <c r="C703" s="184">
        <v>78</v>
      </c>
      <c r="D703" s="184">
        <v>9</v>
      </c>
      <c r="E703" s="184">
        <v>10</v>
      </c>
      <c r="F703" s="184">
        <v>19</v>
      </c>
    </row>
    <row r="704" spans="1:6" ht="16.350000000000001" customHeight="1" x14ac:dyDescent="0.2">
      <c r="A704" s="186"/>
      <c r="B704" s="186"/>
      <c r="C704" s="184">
        <v>79</v>
      </c>
      <c r="D704" s="184">
        <v>17</v>
      </c>
      <c r="E704" s="184">
        <v>11</v>
      </c>
      <c r="F704" s="184">
        <v>28</v>
      </c>
    </row>
    <row r="705" spans="1:6" ht="32.1" customHeight="1" x14ac:dyDescent="0.2">
      <c r="A705" s="187"/>
      <c r="B705" s="188"/>
      <c r="C705" s="188"/>
      <c r="D705" s="188">
        <v>123</v>
      </c>
      <c r="E705" s="188">
        <v>123</v>
      </c>
      <c r="F705" s="189">
        <v>246</v>
      </c>
    </row>
    <row r="706" spans="1:6" ht="16.350000000000001" customHeight="1" x14ac:dyDescent="0.2">
      <c r="A706" s="192"/>
      <c r="B706" s="183" t="s">
        <v>299</v>
      </c>
      <c r="C706" s="184">
        <v>80</v>
      </c>
      <c r="D706" s="184">
        <v>9</v>
      </c>
      <c r="E706" s="184">
        <v>7</v>
      </c>
      <c r="F706" s="184">
        <v>16</v>
      </c>
    </row>
    <row r="707" spans="1:6" ht="16.350000000000001" customHeight="1" x14ac:dyDescent="0.2">
      <c r="A707" s="185"/>
      <c r="B707" s="185"/>
      <c r="C707" s="184">
        <v>81</v>
      </c>
      <c r="D707" s="184">
        <v>9</v>
      </c>
      <c r="E707" s="184">
        <v>14</v>
      </c>
      <c r="F707" s="184">
        <v>23</v>
      </c>
    </row>
    <row r="708" spans="1:6" ht="16.350000000000001" customHeight="1" x14ac:dyDescent="0.2">
      <c r="A708" s="190"/>
      <c r="B708" s="190"/>
      <c r="C708" s="184">
        <v>82</v>
      </c>
      <c r="D708" s="184">
        <v>7</v>
      </c>
      <c r="E708" s="184">
        <v>2</v>
      </c>
      <c r="F708" s="184">
        <v>9</v>
      </c>
    </row>
    <row r="709" spans="1:6" ht="16.350000000000001" customHeight="1" x14ac:dyDescent="0.2">
      <c r="A709" s="185"/>
      <c r="B709" s="185"/>
      <c r="C709" s="184">
        <v>83</v>
      </c>
      <c r="D709" s="184">
        <v>3</v>
      </c>
      <c r="E709" s="184">
        <v>7</v>
      </c>
      <c r="F709" s="184">
        <v>10</v>
      </c>
    </row>
    <row r="710" spans="1:6" ht="16.350000000000001" customHeight="1" x14ac:dyDescent="0.2">
      <c r="A710" s="185"/>
      <c r="B710" s="185"/>
      <c r="C710" s="184">
        <v>84</v>
      </c>
      <c r="D710" s="184">
        <v>7</v>
      </c>
      <c r="E710" s="184">
        <v>9</v>
      </c>
      <c r="F710" s="184">
        <v>16</v>
      </c>
    </row>
    <row r="711" spans="1:6" ht="16.350000000000001" customHeight="1" x14ac:dyDescent="0.2">
      <c r="A711" s="185"/>
      <c r="B711" s="185"/>
      <c r="C711" s="184">
        <v>85</v>
      </c>
      <c r="D711" s="184">
        <v>7</v>
      </c>
      <c r="E711" s="184">
        <v>6</v>
      </c>
      <c r="F711" s="184">
        <v>13</v>
      </c>
    </row>
    <row r="712" spans="1:6" ht="16.350000000000001" customHeight="1" x14ac:dyDescent="0.2">
      <c r="A712" s="185"/>
      <c r="B712" s="185"/>
      <c r="C712" s="184">
        <v>86</v>
      </c>
      <c r="D712" s="184">
        <v>7</v>
      </c>
      <c r="E712" s="184">
        <v>6</v>
      </c>
      <c r="F712" s="184">
        <v>13</v>
      </c>
    </row>
    <row r="713" spans="1:6" ht="16.350000000000001" customHeight="1" x14ac:dyDescent="0.2">
      <c r="A713" s="185"/>
      <c r="B713" s="185"/>
      <c r="C713" s="184">
        <v>87</v>
      </c>
      <c r="D713" s="184">
        <v>2</v>
      </c>
      <c r="E713" s="184">
        <v>7</v>
      </c>
      <c r="F713" s="184">
        <v>9</v>
      </c>
    </row>
    <row r="714" spans="1:6" ht="16.350000000000001" customHeight="1" x14ac:dyDescent="0.2">
      <c r="A714" s="185"/>
      <c r="B714" s="185"/>
      <c r="C714" s="184">
        <v>88</v>
      </c>
      <c r="D714" s="184">
        <v>3</v>
      </c>
      <c r="E714" s="184">
        <v>4</v>
      </c>
      <c r="F714" s="184">
        <v>7</v>
      </c>
    </row>
    <row r="715" spans="1:6" ht="16.350000000000001" customHeight="1" x14ac:dyDescent="0.2">
      <c r="A715" s="186"/>
      <c r="B715" s="186"/>
      <c r="C715" s="184">
        <v>89</v>
      </c>
      <c r="D715" s="184">
        <v>2</v>
      </c>
      <c r="E715" s="184">
        <v>8</v>
      </c>
      <c r="F715" s="184">
        <v>10</v>
      </c>
    </row>
    <row r="716" spans="1:6" ht="32.1" customHeight="1" x14ac:dyDescent="0.2">
      <c r="A716" s="187"/>
      <c r="B716" s="188"/>
      <c r="C716" s="188"/>
      <c r="D716" s="188">
        <v>56</v>
      </c>
      <c r="E716" s="188">
        <v>70</v>
      </c>
      <c r="F716" s="189">
        <v>126</v>
      </c>
    </row>
    <row r="717" spans="1:6" ht="16.350000000000001" customHeight="1" x14ac:dyDescent="0.2">
      <c r="A717" s="192"/>
      <c r="B717" s="183" t="s">
        <v>300</v>
      </c>
      <c r="C717" s="184">
        <v>90</v>
      </c>
      <c r="D717" s="184">
        <v>3</v>
      </c>
      <c r="E717" s="184">
        <v>6</v>
      </c>
      <c r="F717" s="184">
        <v>9</v>
      </c>
    </row>
    <row r="718" spans="1:6" ht="16.350000000000001" customHeight="1" x14ac:dyDescent="0.2">
      <c r="A718" s="185"/>
      <c r="B718" s="185"/>
      <c r="C718" s="184">
        <v>91</v>
      </c>
      <c r="D718" s="184"/>
      <c r="E718" s="184">
        <v>4</v>
      </c>
      <c r="F718" s="184">
        <v>4</v>
      </c>
    </row>
    <row r="719" spans="1:6" ht="16.350000000000001" customHeight="1" x14ac:dyDescent="0.2">
      <c r="A719" s="185"/>
      <c r="B719" s="185"/>
      <c r="C719" s="184">
        <v>92</v>
      </c>
      <c r="D719" s="184"/>
      <c r="E719" s="184">
        <v>7</v>
      </c>
      <c r="F719" s="184">
        <v>7</v>
      </c>
    </row>
    <row r="720" spans="1:6" ht="16.350000000000001" customHeight="1" x14ac:dyDescent="0.2">
      <c r="A720" s="185"/>
      <c r="B720" s="185"/>
      <c r="C720" s="184">
        <v>93</v>
      </c>
      <c r="D720" s="184">
        <v>1</v>
      </c>
      <c r="E720" s="184">
        <v>4</v>
      </c>
      <c r="F720" s="184">
        <v>5</v>
      </c>
    </row>
    <row r="721" spans="1:6" ht="16.350000000000001" customHeight="1" x14ac:dyDescent="0.2">
      <c r="A721" s="185"/>
      <c r="B721" s="185"/>
      <c r="C721" s="184">
        <v>94</v>
      </c>
      <c r="D721" s="184">
        <v>1</v>
      </c>
      <c r="E721" s="184"/>
      <c r="F721" s="184">
        <v>1</v>
      </c>
    </row>
    <row r="722" spans="1:6" ht="16.350000000000001" customHeight="1" x14ac:dyDescent="0.2">
      <c r="A722" s="185"/>
      <c r="B722" s="185"/>
      <c r="C722" s="184">
        <v>95</v>
      </c>
      <c r="D722" s="184"/>
      <c r="E722" s="184">
        <v>4</v>
      </c>
      <c r="F722" s="184">
        <v>4</v>
      </c>
    </row>
    <row r="723" spans="1:6" ht="16.350000000000001" customHeight="1" x14ac:dyDescent="0.2">
      <c r="A723" s="185"/>
      <c r="B723" s="185"/>
      <c r="C723" s="184">
        <v>96</v>
      </c>
      <c r="D723" s="184"/>
      <c r="E723" s="184">
        <v>3</v>
      </c>
      <c r="F723" s="184">
        <v>3</v>
      </c>
    </row>
    <row r="724" spans="1:6" ht="16.350000000000001" customHeight="1" x14ac:dyDescent="0.2">
      <c r="A724" s="186"/>
      <c r="B724" s="186"/>
      <c r="C724" s="184">
        <v>97</v>
      </c>
      <c r="D724" s="184"/>
      <c r="E724" s="184">
        <v>3</v>
      </c>
      <c r="F724" s="184">
        <v>3</v>
      </c>
    </row>
    <row r="725" spans="1:6" ht="32.1" customHeight="1" x14ac:dyDescent="0.2">
      <c r="A725" s="187"/>
      <c r="B725" s="188"/>
      <c r="C725" s="188"/>
      <c r="D725" s="188">
        <v>5</v>
      </c>
      <c r="E725" s="188">
        <v>31</v>
      </c>
      <c r="F725" s="189">
        <v>36</v>
      </c>
    </row>
    <row r="726" spans="1:6" ht="32.1" customHeight="1" x14ac:dyDescent="0.2">
      <c r="A726" s="187"/>
      <c r="B726" s="188"/>
      <c r="C726" s="188"/>
      <c r="D726" s="188">
        <v>1374</v>
      </c>
      <c r="E726" s="188">
        <v>1317</v>
      </c>
      <c r="F726" s="189">
        <v>2691</v>
      </c>
    </row>
    <row r="727" spans="1:6" ht="16.350000000000001" customHeight="1" x14ac:dyDescent="0.2">
      <c r="A727" s="191" t="s">
        <v>29</v>
      </c>
      <c r="B727" s="183" t="s">
        <v>291</v>
      </c>
      <c r="C727" s="184">
        <v>0</v>
      </c>
      <c r="D727" s="184">
        <v>4</v>
      </c>
      <c r="E727" s="184">
        <v>9</v>
      </c>
      <c r="F727" s="184">
        <v>13</v>
      </c>
    </row>
    <row r="728" spans="1:6" ht="16.350000000000001" customHeight="1" x14ac:dyDescent="0.2">
      <c r="A728" s="185"/>
      <c r="B728" s="185"/>
      <c r="C728" s="184">
        <v>1</v>
      </c>
      <c r="D728" s="184">
        <v>13</v>
      </c>
      <c r="E728" s="184">
        <v>10</v>
      </c>
      <c r="F728" s="184">
        <v>23</v>
      </c>
    </row>
    <row r="729" spans="1:6" ht="16.350000000000001" customHeight="1" x14ac:dyDescent="0.2">
      <c r="A729" s="185"/>
      <c r="B729" s="185"/>
      <c r="C729" s="184">
        <v>2</v>
      </c>
      <c r="D729" s="184">
        <v>16</v>
      </c>
      <c r="E729" s="184">
        <v>17</v>
      </c>
      <c r="F729" s="184">
        <v>33</v>
      </c>
    </row>
    <row r="730" spans="1:6" ht="16.350000000000001" customHeight="1" x14ac:dyDescent="0.2">
      <c r="A730" s="185"/>
      <c r="B730" s="185"/>
      <c r="C730" s="184">
        <v>3</v>
      </c>
      <c r="D730" s="184">
        <v>13</v>
      </c>
      <c r="E730" s="184">
        <v>17</v>
      </c>
      <c r="F730" s="184">
        <v>30</v>
      </c>
    </row>
    <row r="731" spans="1:6" ht="16.350000000000001" customHeight="1" x14ac:dyDescent="0.2">
      <c r="A731" s="185"/>
      <c r="B731" s="185"/>
      <c r="C731" s="184">
        <v>4</v>
      </c>
      <c r="D731" s="184">
        <v>15</v>
      </c>
      <c r="E731" s="184">
        <v>13</v>
      </c>
      <c r="F731" s="184">
        <v>28</v>
      </c>
    </row>
    <row r="732" spans="1:6" ht="16.350000000000001" customHeight="1" x14ac:dyDescent="0.2">
      <c r="A732" s="185"/>
      <c r="B732" s="185"/>
      <c r="C732" s="184">
        <v>5</v>
      </c>
      <c r="D732" s="184">
        <v>12</v>
      </c>
      <c r="E732" s="184">
        <v>13</v>
      </c>
      <c r="F732" s="184">
        <v>25</v>
      </c>
    </row>
    <row r="733" spans="1:6" ht="16.350000000000001" customHeight="1" x14ac:dyDescent="0.2">
      <c r="A733" s="185"/>
      <c r="B733" s="185"/>
      <c r="C733" s="184">
        <v>6</v>
      </c>
      <c r="D733" s="184">
        <v>15</v>
      </c>
      <c r="E733" s="184">
        <v>14</v>
      </c>
      <c r="F733" s="184">
        <v>29</v>
      </c>
    </row>
    <row r="734" spans="1:6" ht="16.350000000000001" customHeight="1" x14ac:dyDescent="0.2">
      <c r="A734" s="185"/>
      <c r="B734" s="185"/>
      <c r="C734" s="184">
        <v>7</v>
      </c>
      <c r="D734" s="184">
        <v>12</v>
      </c>
      <c r="E734" s="184">
        <v>7</v>
      </c>
      <c r="F734" s="184">
        <v>19</v>
      </c>
    </row>
    <row r="735" spans="1:6" ht="16.350000000000001" customHeight="1" x14ac:dyDescent="0.2">
      <c r="A735" s="185"/>
      <c r="B735" s="185"/>
      <c r="C735" s="184">
        <v>8</v>
      </c>
      <c r="D735" s="184">
        <v>13</v>
      </c>
      <c r="E735" s="184">
        <v>15</v>
      </c>
      <c r="F735" s="184">
        <v>28</v>
      </c>
    </row>
    <row r="736" spans="1:6" ht="16.350000000000001" customHeight="1" x14ac:dyDescent="0.2">
      <c r="A736" s="186"/>
      <c r="B736" s="186"/>
      <c r="C736" s="184">
        <v>9</v>
      </c>
      <c r="D736" s="184">
        <v>15</v>
      </c>
      <c r="E736" s="184">
        <v>8</v>
      </c>
      <c r="F736" s="184">
        <v>23</v>
      </c>
    </row>
    <row r="737" spans="1:6" ht="32.1" customHeight="1" x14ac:dyDescent="0.2">
      <c r="A737" s="187"/>
      <c r="B737" s="188"/>
      <c r="C737" s="188"/>
      <c r="D737" s="188">
        <v>128</v>
      </c>
      <c r="E737" s="188">
        <v>123</v>
      </c>
      <c r="F737" s="189">
        <v>251</v>
      </c>
    </row>
    <row r="738" spans="1:6" ht="16.350000000000001" customHeight="1" x14ac:dyDescent="0.2">
      <c r="A738" s="192"/>
      <c r="B738" s="183" t="s">
        <v>292</v>
      </c>
      <c r="C738" s="184">
        <v>10</v>
      </c>
      <c r="D738" s="184">
        <v>16</v>
      </c>
      <c r="E738" s="184">
        <v>15</v>
      </c>
      <c r="F738" s="184">
        <v>31</v>
      </c>
    </row>
    <row r="739" spans="1:6" ht="16.350000000000001" customHeight="1" x14ac:dyDescent="0.2">
      <c r="A739" s="185"/>
      <c r="B739" s="185"/>
      <c r="C739" s="184">
        <v>11</v>
      </c>
      <c r="D739" s="184">
        <v>15</v>
      </c>
      <c r="E739" s="184">
        <v>12</v>
      </c>
      <c r="F739" s="184">
        <v>27</v>
      </c>
    </row>
    <row r="740" spans="1:6" ht="16.350000000000001" customHeight="1" x14ac:dyDescent="0.2">
      <c r="A740" s="185"/>
      <c r="B740" s="185"/>
      <c r="C740" s="184">
        <v>12</v>
      </c>
      <c r="D740" s="184">
        <v>22</v>
      </c>
      <c r="E740" s="184">
        <v>16</v>
      </c>
      <c r="F740" s="184">
        <v>38</v>
      </c>
    </row>
    <row r="741" spans="1:6" ht="16.350000000000001" customHeight="1" x14ac:dyDescent="0.2">
      <c r="A741" s="185"/>
      <c r="B741" s="185"/>
      <c r="C741" s="184">
        <v>13</v>
      </c>
      <c r="D741" s="184">
        <v>21</v>
      </c>
      <c r="E741" s="184">
        <v>26</v>
      </c>
      <c r="F741" s="184">
        <v>47</v>
      </c>
    </row>
    <row r="742" spans="1:6" ht="16.350000000000001" customHeight="1" x14ac:dyDescent="0.2">
      <c r="A742" s="185"/>
      <c r="B742" s="185"/>
      <c r="C742" s="184">
        <v>14</v>
      </c>
      <c r="D742" s="184">
        <v>36</v>
      </c>
      <c r="E742" s="184">
        <v>20</v>
      </c>
      <c r="F742" s="184">
        <v>56</v>
      </c>
    </row>
    <row r="743" spans="1:6" ht="16.350000000000001" customHeight="1" x14ac:dyDescent="0.2">
      <c r="A743" s="185"/>
      <c r="B743" s="185"/>
      <c r="C743" s="184">
        <v>15</v>
      </c>
      <c r="D743" s="184">
        <v>21</v>
      </c>
      <c r="E743" s="184">
        <v>20</v>
      </c>
      <c r="F743" s="184">
        <v>41</v>
      </c>
    </row>
    <row r="744" spans="1:6" ht="16.350000000000001" customHeight="1" x14ac:dyDescent="0.2">
      <c r="A744" s="185"/>
      <c r="B744" s="185"/>
      <c r="C744" s="184">
        <v>16</v>
      </c>
      <c r="D744" s="184">
        <v>20</v>
      </c>
      <c r="E744" s="184">
        <v>28</v>
      </c>
      <c r="F744" s="184">
        <v>48</v>
      </c>
    </row>
    <row r="745" spans="1:6" ht="16.350000000000001" customHeight="1" x14ac:dyDescent="0.2">
      <c r="A745" s="185"/>
      <c r="B745" s="185"/>
      <c r="C745" s="184">
        <v>17</v>
      </c>
      <c r="D745" s="184">
        <v>14</v>
      </c>
      <c r="E745" s="184">
        <v>21</v>
      </c>
      <c r="F745" s="184">
        <v>35</v>
      </c>
    </row>
    <row r="746" spans="1:6" ht="16.350000000000001" customHeight="1" x14ac:dyDescent="0.2">
      <c r="A746" s="185"/>
      <c r="B746" s="185"/>
      <c r="C746" s="184">
        <v>18</v>
      </c>
      <c r="D746" s="184">
        <v>23</v>
      </c>
      <c r="E746" s="184">
        <v>20</v>
      </c>
      <c r="F746" s="184">
        <v>43</v>
      </c>
    </row>
    <row r="747" spans="1:6" ht="16.350000000000001" customHeight="1" x14ac:dyDescent="0.2">
      <c r="A747" s="186"/>
      <c r="B747" s="186"/>
      <c r="C747" s="184">
        <v>19</v>
      </c>
      <c r="D747" s="184">
        <v>13</v>
      </c>
      <c r="E747" s="184">
        <v>21</v>
      </c>
      <c r="F747" s="184">
        <v>34</v>
      </c>
    </row>
    <row r="748" spans="1:6" ht="32.1" customHeight="1" x14ac:dyDescent="0.2">
      <c r="A748" s="187"/>
      <c r="B748" s="188"/>
      <c r="C748" s="188"/>
      <c r="D748" s="188">
        <v>201</v>
      </c>
      <c r="E748" s="188">
        <v>199</v>
      </c>
      <c r="F748" s="189">
        <v>400</v>
      </c>
    </row>
    <row r="749" spans="1:6" ht="16.350000000000001" customHeight="1" x14ac:dyDescent="0.2">
      <c r="A749" s="190"/>
      <c r="B749" s="183" t="s">
        <v>293</v>
      </c>
      <c r="C749" s="184">
        <v>20</v>
      </c>
      <c r="D749" s="184">
        <v>22</v>
      </c>
      <c r="E749" s="184">
        <v>22</v>
      </c>
      <c r="F749" s="184">
        <v>44</v>
      </c>
    </row>
    <row r="750" spans="1:6" ht="16.350000000000001" customHeight="1" x14ac:dyDescent="0.2">
      <c r="A750" s="185"/>
      <c r="B750" s="185"/>
      <c r="C750" s="184">
        <v>21</v>
      </c>
      <c r="D750" s="184">
        <v>16</v>
      </c>
      <c r="E750" s="184">
        <v>14</v>
      </c>
      <c r="F750" s="184">
        <v>30</v>
      </c>
    </row>
    <row r="751" spans="1:6" ht="16.350000000000001" customHeight="1" x14ac:dyDescent="0.2">
      <c r="A751" s="185"/>
      <c r="B751" s="185"/>
      <c r="C751" s="184">
        <v>22</v>
      </c>
      <c r="D751" s="184">
        <v>16</v>
      </c>
      <c r="E751" s="184">
        <v>16</v>
      </c>
      <c r="F751" s="184">
        <v>32</v>
      </c>
    </row>
    <row r="752" spans="1:6" ht="16.350000000000001" customHeight="1" x14ac:dyDescent="0.2">
      <c r="A752" s="185"/>
      <c r="B752" s="185"/>
      <c r="C752" s="184">
        <v>23</v>
      </c>
      <c r="D752" s="184">
        <v>21</v>
      </c>
      <c r="E752" s="184">
        <v>15</v>
      </c>
      <c r="F752" s="184">
        <v>36</v>
      </c>
    </row>
    <row r="753" spans="1:6" ht="16.350000000000001" customHeight="1" x14ac:dyDescent="0.2">
      <c r="A753" s="185"/>
      <c r="B753" s="185"/>
      <c r="C753" s="184">
        <v>24</v>
      </c>
      <c r="D753" s="184">
        <v>17</v>
      </c>
      <c r="E753" s="184">
        <v>16</v>
      </c>
      <c r="F753" s="184">
        <v>33</v>
      </c>
    </row>
    <row r="754" spans="1:6" ht="16.350000000000001" customHeight="1" x14ac:dyDescent="0.2">
      <c r="A754" s="185"/>
      <c r="B754" s="185"/>
      <c r="C754" s="184">
        <v>25</v>
      </c>
      <c r="D754" s="184">
        <v>25</v>
      </c>
      <c r="E754" s="184">
        <v>13</v>
      </c>
      <c r="F754" s="184">
        <v>38</v>
      </c>
    </row>
    <row r="755" spans="1:6" ht="16.350000000000001" customHeight="1" x14ac:dyDescent="0.2">
      <c r="A755" s="185"/>
      <c r="B755" s="185"/>
      <c r="C755" s="184">
        <v>26</v>
      </c>
      <c r="D755" s="184">
        <v>20</v>
      </c>
      <c r="E755" s="184">
        <v>8</v>
      </c>
      <c r="F755" s="184">
        <v>28</v>
      </c>
    </row>
    <row r="756" spans="1:6" ht="16.350000000000001" customHeight="1" x14ac:dyDescent="0.2">
      <c r="A756" s="185"/>
      <c r="B756" s="185"/>
      <c r="C756" s="184">
        <v>27</v>
      </c>
      <c r="D756" s="184">
        <v>11</v>
      </c>
      <c r="E756" s="184">
        <v>12</v>
      </c>
      <c r="F756" s="184">
        <v>23</v>
      </c>
    </row>
    <row r="757" spans="1:6" ht="16.350000000000001" customHeight="1" x14ac:dyDescent="0.2">
      <c r="A757" s="185"/>
      <c r="B757" s="185"/>
      <c r="C757" s="184">
        <v>28</v>
      </c>
      <c r="D757" s="184">
        <v>15</v>
      </c>
      <c r="E757" s="184">
        <v>2</v>
      </c>
      <c r="F757" s="184">
        <v>17</v>
      </c>
    </row>
    <row r="758" spans="1:6" ht="16.350000000000001" customHeight="1" x14ac:dyDescent="0.2">
      <c r="A758" s="186"/>
      <c r="B758" s="186"/>
      <c r="C758" s="184">
        <v>29</v>
      </c>
      <c r="D758" s="184">
        <v>15</v>
      </c>
      <c r="E758" s="184">
        <v>8</v>
      </c>
      <c r="F758" s="184">
        <v>23</v>
      </c>
    </row>
    <row r="759" spans="1:6" ht="32.1" customHeight="1" x14ac:dyDescent="0.2">
      <c r="A759" s="187"/>
      <c r="B759" s="188"/>
      <c r="C759" s="188"/>
      <c r="D759" s="188">
        <v>178</v>
      </c>
      <c r="E759" s="188">
        <v>126</v>
      </c>
      <c r="F759" s="189">
        <v>304</v>
      </c>
    </row>
    <row r="760" spans="1:6" ht="16.350000000000001" customHeight="1" x14ac:dyDescent="0.2">
      <c r="A760" s="192"/>
      <c r="B760" s="183" t="s">
        <v>294</v>
      </c>
      <c r="C760" s="184">
        <v>30</v>
      </c>
      <c r="D760" s="184">
        <v>8</v>
      </c>
      <c r="E760" s="184">
        <v>15</v>
      </c>
      <c r="F760" s="184">
        <v>23</v>
      </c>
    </row>
    <row r="761" spans="1:6" ht="16.350000000000001" customHeight="1" x14ac:dyDescent="0.2">
      <c r="A761" s="185"/>
      <c r="B761" s="185"/>
      <c r="C761" s="184">
        <v>31</v>
      </c>
      <c r="D761" s="184">
        <v>14</v>
      </c>
      <c r="E761" s="184">
        <v>11</v>
      </c>
      <c r="F761" s="184">
        <v>25</v>
      </c>
    </row>
    <row r="762" spans="1:6" ht="16.350000000000001" customHeight="1" x14ac:dyDescent="0.2">
      <c r="A762" s="185"/>
      <c r="B762" s="185"/>
      <c r="C762" s="184">
        <v>32</v>
      </c>
      <c r="D762" s="184">
        <v>6</v>
      </c>
      <c r="E762" s="184">
        <v>7</v>
      </c>
      <c r="F762" s="184">
        <v>13</v>
      </c>
    </row>
    <row r="763" spans="1:6" ht="16.350000000000001" customHeight="1" x14ac:dyDescent="0.2">
      <c r="A763" s="185"/>
      <c r="B763" s="185"/>
      <c r="C763" s="184">
        <v>33</v>
      </c>
      <c r="D763" s="184">
        <v>13</v>
      </c>
      <c r="E763" s="184">
        <v>12</v>
      </c>
      <c r="F763" s="184">
        <v>25</v>
      </c>
    </row>
    <row r="764" spans="1:6" ht="16.350000000000001" customHeight="1" x14ac:dyDescent="0.2">
      <c r="A764" s="185"/>
      <c r="B764" s="185"/>
      <c r="C764" s="184">
        <v>34</v>
      </c>
      <c r="D764" s="184">
        <v>14</v>
      </c>
      <c r="E764" s="184">
        <v>14</v>
      </c>
      <c r="F764" s="184">
        <v>28</v>
      </c>
    </row>
    <row r="765" spans="1:6" ht="16.350000000000001" customHeight="1" x14ac:dyDescent="0.2">
      <c r="A765" s="185"/>
      <c r="B765" s="185"/>
      <c r="C765" s="184">
        <v>35</v>
      </c>
      <c r="D765" s="184">
        <v>17</v>
      </c>
      <c r="E765" s="184">
        <v>18</v>
      </c>
      <c r="F765" s="184">
        <v>35</v>
      </c>
    </row>
    <row r="766" spans="1:6" ht="16.350000000000001" customHeight="1" x14ac:dyDescent="0.2">
      <c r="A766" s="185"/>
      <c r="B766" s="185"/>
      <c r="C766" s="184">
        <v>36</v>
      </c>
      <c r="D766" s="184">
        <v>15</v>
      </c>
      <c r="E766" s="184">
        <v>10</v>
      </c>
      <c r="F766" s="184">
        <v>25</v>
      </c>
    </row>
    <row r="767" spans="1:6" ht="16.350000000000001" customHeight="1" x14ac:dyDescent="0.2">
      <c r="A767" s="185"/>
      <c r="B767" s="185"/>
      <c r="C767" s="184">
        <v>37</v>
      </c>
      <c r="D767" s="184">
        <v>7</v>
      </c>
      <c r="E767" s="184">
        <v>14</v>
      </c>
      <c r="F767" s="184">
        <v>21</v>
      </c>
    </row>
    <row r="768" spans="1:6" ht="16.350000000000001" customHeight="1" x14ac:dyDescent="0.2">
      <c r="A768" s="185"/>
      <c r="B768" s="185"/>
      <c r="C768" s="184">
        <v>38</v>
      </c>
      <c r="D768" s="184">
        <v>10</v>
      </c>
      <c r="E768" s="184">
        <v>14</v>
      </c>
      <c r="F768" s="184">
        <v>24</v>
      </c>
    </row>
    <row r="769" spans="1:6" ht="16.350000000000001" customHeight="1" x14ac:dyDescent="0.2">
      <c r="A769" s="186"/>
      <c r="B769" s="186"/>
      <c r="C769" s="184">
        <v>39</v>
      </c>
      <c r="D769" s="184">
        <v>9</v>
      </c>
      <c r="E769" s="184">
        <v>16</v>
      </c>
      <c r="F769" s="184">
        <v>25</v>
      </c>
    </row>
    <row r="770" spans="1:6" ht="32.1" customHeight="1" x14ac:dyDescent="0.2">
      <c r="A770" s="187"/>
      <c r="B770" s="188"/>
      <c r="C770" s="188"/>
      <c r="D770" s="188">
        <v>113</v>
      </c>
      <c r="E770" s="188">
        <v>131</v>
      </c>
      <c r="F770" s="189">
        <v>244</v>
      </c>
    </row>
    <row r="771" spans="1:6" ht="16.350000000000001" customHeight="1" x14ac:dyDescent="0.2">
      <c r="A771" s="192"/>
      <c r="B771" s="183" t="s">
        <v>295</v>
      </c>
      <c r="C771" s="184">
        <v>40</v>
      </c>
      <c r="D771" s="184">
        <v>10</v>
      </c>
      <c r="E771" s="184">
        <v>12</v>
      </c>
      <c r="F771" s="184">
        <v>22</v>
      </c>
    </row>
    <row r="772" spans="1:6" ht="16.350000000000001" customHeight="1" x14ac:dyDescent="0.2">
      <c r="A772" s="185"/>
      <c r="B772" s="185"/>
      <c r="C772" s="184">
        <v>41</v>
      </c>
      <c r="D772" s="184">
        <v>19</v>
      </c>
      <c r="E772" s="184">
        <v>15</v>
      </c>
      <c r="F772" s="184">
        <v>34</v>
      </c>
    </row>
    <row r="773" spans="1:6" ht="16.350000000000001" customHeight="1" x14ac:dyDescent="0.2">
      <c r="A773" s="185"/>
      <c r="B773" s="185"/>
      <c r="C773" s="184">
        <v>42</v>
      </c>
      <c r="D773" s="184">
        <v>17</v>
      </c>
      <c r="E773" s="184">
        <v>24</v>
      </c>
      <c r="F773" s="184">
        <v>41</v>
      </c>
    </row>
    <row r="774" spans="1:6" ht="16.350000000000001" customHeight="1" x14ac:dyDescent="0.2">
      <c r="A774" s="185"/>
      <c r="B774" s="185"/>
      <c r="C774" s="184">
        <v>43</v>
      </c>
      <c r="D774" s="184">
        <v>25</v>
      </c>
      <c r="E774" s="184">
        <v>20</v>
      </c>
      <c r="F774" s="184">
        <v>45</v>
      </c>
    </row>
    <row r="775" spans="1:6" ht="16.350000000000001" customHeight="1" x14ac:dyDescent="0.2">
      <c r="A775" s="185"/>
      <c r="B775" s="185"/>
      <c r="C775" s="184">
        <v>44</v>
      </c>
      <c r="D775" s="184">
        <v>23</v>
      </c>
      <c r="E775" s="184">
        <v>19</v>
      </c>
      <c r="F775" s="184">
        <v>42</v>
      </c>
    </row>
    <row r="776" spans="1:6" ht="16.350000000000001" customHeight="1" x14ac:dyDescent="0.2">
      <c r="A776" s="185"/>
      <c r="B776" s="185"/>
      <c r="C776" s="184">
        <v>45</v>
      </c>
      <c r="D776" s="184">
        <v>32</v>
      </c>
      <c r="E776" s="184">
        <v>23</v>
      </c>
      <c r="F776" s="184">
        <v>55</v>
      </c>
    </row>
    <row r="777" spans="1:6" ht="16.350000000000001" customHeight="1" x14ac:dyDescent="0.2">
      <c r="A777" s="185"/>
      <c r="B777" s="185"/>
      <c r="C777" s="184">
        <v>46</v>
      </c>
      <c r="D777" s="184">
        <v>28</v>
      </c>
      <c r="E777" s="184">
        <v>29</v>
      </c>
      <c r="F777" s="184">
        <v>57</v>
      </c>
    </row>
    <row r="778" spans="1:6" ht="16.350000000000001" customHeight="1" x14ac:dyDescent="0.2">
      <c r="A778" s="185"/>
      <c r="B778" s="185"/>
      <c r="C778" s="184">
        <v>47</v>
      </c>
      <c r="D778" s="184">
        <v>30</v>
      </c>
      <c r="E778" s="184">
        <v>28</v>
      </c>
      <c r="F778" s="184">
        <v>58</v>
      </c>
    </row>
    <row r="779" spans="1:6" ht="16.350000000000001" customHeight="1" x14ac:dyDescent="0.2">
      <c r="A779" s="185"/>
      <c r="B779" s="185"/>
      <c r="C779" s="184">
        <v>48</v>
      </c>
      <c r="D779" s="184">
        <v>19</v>
      </c>
      <c r="E779" s="184">
        <v>14</v>
      </c>
      <c r="F779" s="184">
        <v>33</v>
      </c>
    </row>
    <row r="780" spans="1:6" ht="16.350000000000001" customHeight="1" x14ac:dyDescent="0.2">
      <c r="A780" s="186"/>
      <c r="B780" s="186"/>
      <c r="C780" s="184">
        <v>49</v>
      </c>
      <c r="D780" s="184">
        <v>33</v>
      </c>
      <c r="E780" s="184">
        <v>30</v>
      </c>
      <c r="F780" s="184">
        <v>63</v>
      </c>
    </row>
    <row r="781" spans="1:6" ht="32.1" customHeight="1" x14ac:dyDescent="0.2">
      <c r="A781" s="187"/>
      <c r="B781" s="188"/>
      <c r="C781" s="188"/>
      <c r="D781" s="188">
        <v>236</v>
      </c>
      <c r="E781" s="188">
        <v>214</v>
      </c>
      <c r="F781" s="189">
        <v>450</v>
      </c>
    </row>
    <row r="782" spans="1:6" ht="16.350000000000001" customHeight="1" x14ac:dyDescent="0.2">
      <c r="A782" s="192"/>
      <c r="B782" s="183" t="s">
        <v>296</v>
      </c>
      <c r="C782" s="184">
        <v>50</v>
      </c>
      <c r="D782" s="184">
        <v>26</v>
      </c>
      <c r="E782" s="184">
        <v>26</v>
      </c>
      <c r="F782" s="184">
        <v>52</v>
      </c>
    </row>
    <row r="783" spans="1:6" ht="16.350000000000001" customHeight="1" x14ac:dyDescent="0.2">
      <c r="A783" s="185"/>
      <c r="B783" s="185"/>
      <c r="C783" s="184">
        <v>51</v>
      </c>
      <c r="D783" s="184">
        <v>33</v>
      </c>
      <c r="E783" s="184">
        <v>40</v>
      </c>
      <c r="F783" s="184">
        <v>73</v>
      </c>
    </row>
    <row r="784" spans="1:6" ht="16.350000000000001" customHeight="1" x14ac:dyDescent="0.2">
      <c r="A784" s="185"/>
      <c r="B784" s="185"/>
      <c r="C784" s="184">
        <v>52</v>
      </c>
      <c r="D784" s="184">
        <v>28</v>
      </c>
      <c r="E784" s="184">
        <v>27</v>
      </c>
      <c r="F784" s="184">
        <v>55</v>
      </c>
    </row>
    <row r="785" spans="1:6" ht="16.350000000000001" customHeight="1" x14ac:dyDescent="0.2">
      <c r="A785" s="185"/>
      <c r="B785" s="185"/>
      <c r="C785" s="184">
        <v>53</v>
      </c>
      <c r="D785" s="184">
        <v>31</v>
      </c>
      <c r="E785" s="184">
        <v>21</v>
      </c>
      <c r="F785" s="184">
        <v>52</v>
      </c>
    </row>
    <row r="786" spans="1:6" ht="16.350000000000001" customHeight="1" x14ac:dyDescent="0.2">
      <c r="A786" s="185"/>
      <c r="B786" s="185"/>
      <c r="C786" s="184">
        <v>54</v>
      </c>
      <c r="D786" s="184">
        <v>23</v>
      </c>
      <c r="E786" s="184">
        <v>28</v>
      </c>
      <c r="F786" s="184">
        <v>51</v>
      </c>
    </row>
    <row r="787" spans="1:6" ht="16.350000000000001" customHeight="1" x14ac:dyDescent="0.2">
      <c r="A787" s="185"/>
      <c r="B787" s="185"/>
      <c r="C787" s="184">
        <v>55</v>
      </c>
      <c r="D787" s="184">
        <v>35</v>
      </c>
      <c r="E787" s="184">
        <v>22</v>
      </c>
      <c r="F787" s="184">
        <v>57</v>
      </c>
    </row>
    <row r="788" spans="1:6" ht="16.350000000000001" customHeight="1" x14ac:dyDescent="0.2">
      <c r="A788" s="185"/>
      <c r="B788" s="185"/>
      <c r="C788" s="184">
        <v>56</v>
      </c>
      <c r="D788" s="184">
        <v>24</v>
      </c>
      <c r="E788" s="184">
        <v>28</v>
      </c>
      <c r="F788" s="184">
        <v>52</v>
      </c>
    </row>
    <row r="789" spans="1:6" ht="16.350000000000001" customHeight="1" x14ac:dyDescent="0.2">
      <c r="A789" s="185"/>
      <c r="B789" s="185"/>
      <c r="C789" s="184">
        <v>57</v>
      </c>
      <c r="D789" s="184">
        <v>42</v>
      </c>
      <c r="E789" s="184">
        <v>36</v>
      </c>
      <c r="F789" s="184">
        <v>78</v>
      </c>
    </row>
    <row r="790" spans="1:6" ht="16.350000000000001" customHeight="1" x14ac:dyDescent="0.2">
      <c r="A790" s="185"/>
      <c r="B790" s="185"/>
      <c r="C790" s="184">
        <v>58</v>
      </c>
      <c r="D790" s="184">
        <v>29</v>
      </c>
      <c r="E790" s="184">
        <v>19</v>
      </c>
      <c r="F790" s="184">
        <v>48</v>
      </c>
    </row>
    <row r="791" spans="1:6" ht="16.350000000000001" customHeight="1" x14ac:dyDescent="0.2">
      <c r="A791" s="185"/>
      <c r="B791" s="186"/>
      <c r="C791" s="184">
        <v>59</v>
      </c>
      <c r="D791" s="184">
        <v>28</v>
      </c>
      <c r="E791" s="184">
        <v>26</v>
      </c>
      <c r="F791" s="184">
        <v>54</v>
      </c>
    </row>
    <row r="792" spans="1:6" ht="32.1" customHeight="1" x14ac:dyDescent="0.2">
      <c r="A792" s="187"/>
      <c r="B792" s="188"/>
      <c r="C792" s="188"/>
      <c r="D792" s="188">
        <v>299</v>
      </c>
      <c r="E792" s="188">
        <v>273</v>
      </c>
      <c r="F792" s="189">
        <v>572</v>
      </c>
    </row>
    <row r="793" spans="1:6" ht="16.350000000000001" customHeight="1" x14ac:dyDescent="0.2">
      <c r="A793" s="192"/>
      <c r="B793" s="183" t="s">
        <v>297</v>
      </c>
      <c r="C793" s="184">
        <v>60</v>
      </c>
      <c r="D793" s="184">
        <v>28</v>
      </c>
      <c r="E793" s="184">
        <v>28</v>
      </c>
      <c r="F793" s="184">
        <v>56</v>
      </c>
    </row>
    <row r="794" spans="1:6" ht="16.350000000000001" customHeight="1" x14ac:dyDescent="0.2">
      <c r="A794" s="185"/>
      <c r="B794" s="185"/>
      <c r="C794" s="184">
        <v>61</v>
      </c>
      <c r="D794" s="184">
        <v>29</v>
      </c>
      <c r="E794" s="184">
        <v>15</v>
      </c>
      <c r="F794" s="184">
        <v>44</v>
      </c>
    </row>
    <row r="795" spans="1:6" ht="16.350000000000001" customHeight="1" x14ac:dyDescent="0.2">
      <c r="A795" s="185"/>
      <c r="B795" s="185"/>
      <c r="C795" s="184">
        <v>62</v>
      </c>
      <c r="D795" s="184">
        <v>20</v>
      </c>
      <c r="E795" s="184">
        <v>11</v>
      </c>
      <c r="F795" s="184">
        <v>31</v>
      </c>
    </row>
    <row r="796" spans="1:6" ht="16.350000000000001" customHeight="1" x14ac:dyDescent="0.2">
      <c r="A796" s="185"/>
      <c r="B796" s="185"/>
      <c r="C796" s="184">
        <v>63</v>
      </c>
      <c r="D796" s="184">
        <v>22</v>
      </c>
      <c r="E796" s="184">
        <v>15</v>
      </c>
      <c r="F796" s="184">
        <v>37</v>
      </c>
    </row>
    <row r="797" spans="1:6" ht="16.350000000000001" customHeight="1" x14ac:dyDescent="0.2">
      <c r="A797" s="185"/>
      <c r="B797" s="185"/>
      <c r="C797" s="184">
        <v>64</v>
      </c>
      <c r="D797" s="184">
        <v>27</v>
      </c>
      <c r="E797" s="184">
        <v>16</v>
      </c>
      <c r="F797" s="184">
        <v>43</v>
      </c>
    </row>
    <row r="798" spans="1:6" ht="16.350000000000001" customHeight="1" x14ac:dyDescent="0.2">
      <c r="A798" s="185"/>
      <c r="B798" s="185"/>
      <c r="C798" s="184">
        <v>65</v>
      </c>
      <c r="D798" s="184">
        <v>25</v>
      </c>
      <c r="E798" s="184">
        <v>27</v>
      </c>
      <c r="F798" s="184">
        <v>52</v>
      </c>
    </row>
    <row r="799" spans="1:6" ht="16.350000000000001" customHeight="1" x14ac:dyDescent="0.2">
      <c r="A799" s="185"/>
      <c r="B799" s="185"/>
      <c r="C799" s="184">
        <v>66</v>
      </c>
      <c r="D799" s="184">
        <v>15</v>
      </c>
      <c r="E799" s="184">
        <v>9</v>
      </c>
      <c r="F799" s="184">
        <v>24</v>
      </c>
    </row>
    <row r="800" spans="1:6" ht="16.350000000000001" customHeight="1" x14ac:dyDescent="0.2">
      <c r="A800" s="185"/>
      <c r="B800" s="185"/>
      <c r="C800" s="184">
        <v>67</v>
      </c>
      <c r="D800" s="184">
        <v>14</v>
      </c>
      <c r="E800" s="184">
        <v>14</v>
      </c>
      <c r="F800" s="184">
        <v>28</v>
      </c>
    </row>
    <row r="801" spans="1:6" ht="16.350000000000001" customHeight="1" x14ac:dyDescent="0.2">
      <c r="A801" s="185"/>
      <c r="B801" s="185"/>
      <c r="C801" s="184">
        <v>68</v>
      </c>
      <c r="D801" s="184">
        <v>20</v>
      </c>
      <c r="E801" s="184">
        <v>22</v>
      </c>
      <c r="F801" s="184">
        <v>42</v>
      </c>
    </row>
    <row r="802" spans="1:6" ht="16.350000000000001" customHeight="1" x14ac:dyDescent="0.2">
      <c r="A802" s="186"/>
      <c r="B802" s="186"/>
      <c r="C802" s="184">
        <v>69</v>
      </c>
      <c r="D802" s="184">
        <v>28</v>
      </c>
      <c r="E802" s="184">
        <v>12</v>
      </c>
      <c r="F802" s="184">
        <v>40</v>
      </c>
    </row>
    <row r="803" spans="1:6" ht="32.1" customHeight="1" x14ac:dyDescent="0.2">
      <c r="A803" s="187"/>
      <c r="B803" s="188"/>
      <c r="C803" s="188"/>
      <c r="D803" s="188">
        <v>228</v>
      </c>
      <c r="E803" s="188">
        <v>169</v>
      </c>
      <c r="F803" s="189">
        <v>397</v>
      </c>
    </row>
    <row r="804" spans="1:6" ht="16.350000000000001" customHeight="1" x14ac:dyDescent="0.2">
      <c r="A804" s="192"/>
      <c r="B804" s="183" t="s">
        <v>298</v>
      </c>
      <c r="C804" s="184">
        <v>70</v>
      </c>
      <c r="D804" s="184">
        <v>14</v>
      </c>
      <c r="E804" s="184">
        <v>15</v>
      </c>
      <c r="F804" s="184">
        <v>29</v>
      </c>
    </row>
    <row r="805" spans="1:6" ht="16.350000000000001" customHeight="1" x14ac:dyDescent="0.2">
      <c r="A805" s="185"/>
      <c r="B805" s="185"/>
      <c r="C805" s="184">
        <v>71</v>
      </c>
      <c r="D805" s="184">
        <v>22</v>
      </c>
      <c r="E805" s="184">
        <v>11</v>
      </c>
      <c r="F805" s="184">
        <v>33</v>
      </c>
    </row>
    <row r="806" spans="1:6" ht="16.350000000000001" customHeight="1" x14ac:dyDescent="0.2">
      <c r="A806" s="185"/>
      <c r="B806" s="185"/>
      <c r="C806" s="184">
        <v>72</v>
      </c>
      <c r="D806" s="184">
        <v>13</v>
      </c>
      <c r="E806" s="184">
        <v>10</v>
      </c>
      <c r="F806" s="184">
        <v>23</v>
      </c>
    </row>
    <row r="807" spans="1:6" ht="16.350000000000001" customHeight="1" x14ac:dyDescent="0.2">
      <c r="A807" s="185"/>
      <c r="B807" s="185"/>
      <c r="C807" s="184">
        <v>73</v>
      </c>
      <c r="D807" s="184">
        <v>16</v>
      </c>
      <c r="E807" s="184">
        <v>16</v>
      </c>
      <c r="F807" s="184">
        <v>32</v>
      </c>
    </row>
    <row r="808" spans="1:6" ht="16.350000000000001" customHeight="1" x14ac:dyDescent="0.2">
      <c r="A808" s="185"/>
      <c r="B808" s="185"/>
      <c r="C808" s="184">
        <v>74</v>
      </c>
      <c r="D808" s="184">
        <v>12</v>
      </c>
      <c r="E808" s="184">
        <v>10</v>
      </c>
      <c r="F808" s="184">
        <v>22</v>
      </c>
    </row>
    <row r="809" spans="1:6" ht="16.350000000000001" customHeight="1" x14ac:dyDescent="0.2">
      <c r="A809" s="185"/>
      <c r="B809" s="185"/>
      <c r="C809" s="184">
        <v>75</v>
      </c>
      <c r="D809" s="184">
        <v>13</v>
      </c>
      <c r="E809" s="184">
        <v>9</v>
      </c>
      <c r="F809" s="184">
        <v>22</v>
      </c>
    </row>
    <row r="810" spans="1:6" ht="16.350000000000001" customHeight="1" x14ac:dyDescent="0.2">
      <c r="A810" s="185"/>
      <c r="B810" s="185"/>
      <c r="C810" s="184">
        <v>76</v>
      </c>
      <c r="D810" s="184">
        <v>7</v>
      </c>
      <c r="E810" s="184">
        <v>13</v>
      </c>
      <c r="F810" s="184">
        <v>20</v>
      </c>
    </row>
    <row r="811" spans="1:6" ht="16.350000000000001" customHeight="1" x14ac:dyDescent="0.2">
      <c r="A811" s="185"/>
      <c r="B811" s="185"/>
      <c r="C811" s="184">
        <v>77</v>
      </c>
      <c r="D811" s="184">
        <v>7</v>
      </c>
      <c r="E811" s="184">
        <v>13</v>
      </c>
      <c r="F811" s="184">
        <v>20</v>
      </c>
    </row>
    <row r="812" spans="1:6" ht="16.350000000000001" customHeight="1" x14ac:dyDescent="0.2">
      <c r="A812" s="185"/>
      <c r="B812" s="185"/>
      <c r="C812" s="184">
        <v>78</v>
      </c>
      <c r="D812" s="184">
        <v>10</v>
      </c>
      <c r="E812" s="184">
        <v>8</v>
      </c>
      <c r="F812" s="184">
        <v>18</v>
      </c>
    </row>
    <row r="813" spans="1:6" ht="16.350000000000001" customHeight="1" x14ac:dyDescent="0.2">
      <c r="A813" s="186"/>
      <c r="B813" s="186"/>
      <c r="C813" s="184">
        <v>79</v>
      </c>
      <c r="D813" s="184">
        <v>11</v>
      </c>
      <c r="E813" s="184">
        <v>9</v>
      </c>
      <c r="F813" s="184">
        <v>20</v>
      </c>
    </row>
    <row r="814" spans="1:6" ht="32.1" customHeight="1" x14ac:dyDescent="0.2">
      <c r="A814" s="187"/>
      <c r="B814" s="188"/>
      <c r="C814" s="188"/>
      <c r="D814" s="188">
        <v>125</v>
      </c>
      <c r="E814" s="188">
        <v>114</v>
      </c>
      <c r="F814" s="189">
        <v>239</v>
      </c>
    </row>
    <row r="815" spans="1:6" ht="16.350000000000001" customHeight="1" x14ac:dyDescent="0.2">
      <c r="A815" s="192"/>
      <c r="B815" s="183" t="s">
        <v>299</v>
      </c>
      <c r="C815" s="184">
        <v>80</v>
      </c>
      <c r="D815" s="184">
        <v>9</v>
      </c>
      <c r="E815" s="184">
        <v>3</v>
      </c>
      <c r="F815" s="184">
        <v>12</v>
      </c>
    </row>
    <row r="816" spans="1:6" ht="16.350000000000001" customHeight="1" x14ac:dyDescent="0.2">
      <c r="A816" s="185"/>
      <c r="B816" s="185"/>
      <c r="C816" s="184">
        <v>81</v>
      </c>
      <c r="D816" s="184">
        <v>12</v>
      </c>
      <c r="E816" s="184">
        <v>10</v>
      </c>
      <c r="F816" s="184">
        <v>22</v>
      </c>
    </row>
    <row r="817" spans="1:6" ht="16.350000000000001" customHeight="1" x14ac:dyDescent="0.2">
      <c r="A817" s="185"/>
      <c r="B817" s="185"/>
      <c r="C817" s="184">
        <v>82</v>
      </c>
      <c r="D817" s="184">
        <v>9</v>
      </c>
      <c r="E817" s="184">
        <v>6</v>
      </c>
      <c r="F817" s="184">
        <v>15</v>
      </c>
    </row>
    <row r="818" spans="1:6" ht="16.350000000000001" customHeight="1" x14ac:dyDescent="0.2">
      <c r="A818" s="185"/>
      <c r="B818" s="185"/>
      <c r="C818" s="184">
        <v>83</v>
      </c>
      <c r="D818" s="184">
        <v>7</v>
      </c>
      <c r="E818" s="184">
        <v>3</v>
      </c>
      <c r="F818" s="184">
        <v>10</v>
      </c>
    </row>
    <row r="819" spans="1:6" ht="16.350000000000001" customHeight="1" x14ac:dyDescent="0.2">
      <c r="A819" s="185"/>
      <c r="B819" s="185"/>
      <c r="C819" s="184">
        <v>84</v>
      </c>
      <c r="D819" s="184">
        <v>3</v>
      </c>
      <c r="E819" s="184">
        <v>9</v>
      </c>
      <c r="F819" s="184">
        <v>12</v>
      </c>
    </row>
    <row r="820" spans="1:6" ht="16.350000000000001" customHeight="1" x14ac:dyDescent="0.2">
      <c r="A820" s="185"/>
      <c r="B820" s="185"/>
      <c r="C820" s="184">
        <v>85</v>
      </c>
      <c r="D820" s="184">
        <v>3</v>
      </c>
      <c r="E820" s="184">
        <v>6</v>
      </c>
      <c r="F820" s="184">
        <v>9</v>
      </c>
    </row>
    <row r="821" spans="1:6" ht="16.350000000000001" customHeight="1" x14ac:dyDescent="0.2">
      <c r="A821" s="185"/>
      <c r="B821" s="185"/>
      <c r="C821" s="184">
        <v>86</v>
      </c>
      <c r="D821" s="184">
        <v>2</v>
      </c>
      <c r="E821" s="184">
        <v>7</v>
      </c>
      <c r="F821" s="184">
        <v>9</v>
      </c>
    </row>
    <row r="822" spans="1:6" ht="16.350000000000001" customHeight="1" x14ac:dyDescent="0.2">
      <c r="A822" s="185"/>
      <c r="B822" s="185"/>
      <c r="C822" s="184">
        <v>87</v>
      </c>
      <c r="D822" s="184">
        <v>1</v>
      </c>
      <c r="E822" s="184">
        <v>6</v>
      </c>
      <c r="F822" s="184">
        <v>7</v>
      </c>
    </row>
    <row r="823" spans="1:6" ht="16.350000000000001" customHeight="1" x14ac:dyDescent="0.2">
      <c r="A823" s="185"/>
      <c r="B823" s="185"/>
      <c r="C823" s="184">
        <v>88</v>
      </c>
      <c r="D823" s="184">
        <v>2</v>
      </c>
      <c r="E823" s="184">
        <v>1</v>
      </c>
      <c r="F823" s="184">
        <v>3</v>
      </c>
    </row>
    <row r="824" spans="1:6" ht="16.350000000000001" customHeight="1" x14ac:dyDescent="0.2">
      <c r="A824" s="186"/>
      <c r="B824" s="186"/>
      <c r="C824" s="184">
        <v>89</v>
      </c>
      <c r="D824" s="184">
        <v>3</v>
      </c>
      <c r="E824" s="184">
        <v>1</v>
      </c>
      <c r="F824" s="184">
        <v>4</v>
      </c>
    </row>
    <row r="825" spans="1:6" ht="32.1" customHeight="1" x14ac:dyDescent="0.2">
      <c r="A825" s="187"/>
      <c r="B825" s="188"/>
      <c r="C825" s="188"/>
      <c r="D825" s="188">
        <v>51</v>
      </c>
      <c r="E825" s="188">
        <v>52</v>
      </c>
      <c r="F825" s="189">
        <v>103</v>
      </c>
    </row>
    <row r="826" spans="1:6" ht="16.350000000000001" customHeight="1" x14ac:dyDescent="0.2">
      <c r="A826" s="192"/>
      <c r="B826" s="183" t="s">
        <v>300</v>
      </c>
      <c r="C826" s="184">
        <v>91</v>
      </c>
      <c r="D826" s="184">
        <v>1</v>
      </c>
      <c r="E826" s="184">
        <v>1</v>
      </c>
      <c r="F826" s="184">
        <v>2</v>
      </c>
    </row>
    <row r="827" spans="1:6" ht="16.350000000000001" customHeight="1" x14ac:dyDescent="0.2">
      <c r="A827" s="185"/>
      <c r="B827" s="185"/>
      <c r="C827" s="184">
        <v>92</v>
      </c>
      <c r="D827" s="184">
        <v>1</v>
      </c>
      <c r="E827" s="184">
        <v>1</v>
      </c>
      <c r="F827" s="184">
        <v>2</v>
      </c>
    </row>
    <row r="828" spans="1:6" ht="16.350000000000001" customHeight="1" x14ac:dyDescent="0.2">
      <c r="A828" s="186"/>
      <c r="B828" s="186"/>
      <c r="C828" s="184">
        <v>93</v>
      </c>
      <c r="D828" s="184"/>
      <c r="E828" s="184">
        <v>1</v>
      </c>
      <c r="F828" s="184">
        <v>1</v>
      </c>
    </row>
    <row r="829" spans="1:6" ht="32.1" customHeight="1" x14ac:dyDescent="0.2">
      <c r="A829" s="187"/>
      <c r="B829" s="188"/>
      <c r="C829" s="188"/>
      <c r="D829" s="188">
        <v>2</v>
      </c>
      <c r="E829" s="188">
        <v>3</v>
      </c>
      <c r="F829" s="189">
        <v>5</v>
      </c>
    </row>
    <row r="830" spans="1:6" ht="16.350000000000001" customHeight="1" x14ac:dyDescent="0.2">
      <c r="A830" s="193"/>
      <c r="B830" s="194" t="s">
        <v>301</v>
      </c>
      <c r="C830" s="184">
        <v>103</v>
      </c>
      <c r="D830" s="184"/>
      <c r="E830" s="184">
        <v>1</v>
      </c>
      <c r="F830" s="184">
        <v>1</v>
      </c>
    </row>
    <row r="831" spans="1:6" ht="32.1" customHeight="1" x14ac:dyDescent="0.2">
      <c r="A831" s="187"/>
      <c r="B831" s="188"/>
      <c r="C831" s="188"/>
      <c r="D831" s="188"/>
      <c r="E831" s="188">
        <v>1</v>
      </c>
      <c r="F831" s="189">
        <v>1</v>
      </c>
    </row>
    <row r="832" spans="1:6" ht="32.1" customHeight="1" x14ac:dyDescent="0.2">
      <c r="A832" s="187"/>
      <c r="B832" s="188"/>
      <c r="C832" s="188"/>
      <c r="D832" s="188">
        <v>1561</v>
      </c>
      <c r="E832" s="188">
        <v>1405</v>
      </c>
      <c r="F832" s="189">
        <v>2966</v>
      </c>
    </row>
    <row r="833" spans="1:6" ht="32.1" customHeight="1" x14ac:dyDescent="0.2">
      <c r="A833" s="187"/>
      <c r="B833" s="188"/>
      <c r="C833" s="188"/>
      <c r="D833" s="188">
        <v>11982</v>
      </c>
      <c r="E833" s="188">
        <v>12005</v>
      </c>
      <c r="F833" s="189">
        <v>23987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3"/>
  <sheetViews>
    <sheetView zoomScale="80" zoomScaleNormal="80" workbookViewId="0">
      <selection activeCell="O29" sqref="O29"/>
    </sheetView>
  </sheetViews>
  <sheetFormatPr defaultRowHeight="14.25" x14ac:dyDescent="0.2"/>
  <cols>
    <col min="2" max="3" width="9.125" style="46" bestFit="1" customWidth="1"/>
    <col min="4" max="4" width="7.25" style="46" bestFit="1" customWidth="1"/>
    <col min="5" max="5" width="1.375" style="46" customWidth="1"/>
    <col min="6" max="6" width="6.125" style="46" customWidth="1"/>
    <col min="7" max="7" width="1.125" style="46" customWidth="1"/>
    <col min="8" max="8" width="9" style="46"/>
    <col min="9" max="10" width="9.125" style="46" bestFit="1" customWidth="1"/>
    <col min="11" max="11" width="9.25" style="46" bestFit="1" customWidth="1"/>
    <col min="237" max="237" width="9" bestFit="1" customWidth="1"/>
    <col min="239" max="239" width="7" bestFit="1" customWidth="1"/>
    <col min="240" max="240" width="1.375" customWidth="1"/>
    <col min="241" max="241" width="6.125" customWidth="1"/>
    <col min="242" max="242" width="1.125" customWidth="1"/>
    <col min="246" max="246" width="9.125" bestFit="1" customWidth="1"/>
    <col min="257" max="257" width="14.5" customWidth="1"/>
    <col min="258" max="260" width="7.25" customWidth="1"/>
    <col min="261" max="261" width="1.375" customWidth="1"/>
    <col min="262" max="262" width="5" customWidth="1"/>
    <col min="263" max="263" width="1.375" customWidth="1"/>
    <col min="264" max="264" width="14.375" customWidth="1"/>
    <col min="265" max="267" width="7.25" customWidth="1"/>
    <col min="493" max="493" width="9" bestFit="1" customWidth="1"/>
    <col min="495" max="495" width="7" bestFit="1" customWidth="1"/>
    <col min="496" max="496" width="1.375" customWidth="1"/>
    <col min="497" max="497" width="6.125" customWidth="1"/>
    <col min="498" max="498" width="1.125" customWidth="1"/>
    <col min="502" max="502" width="9.125" bestFit="1" customWidth="1"/>
    <col min="513" max="513" width="14.5" customWidth="1"/>
    <col min="514" max="516" width="7.25" customWidth="1"/>
    <col min="517" max="517" width="1.375" customWidth="1"/>
    <col min="518" max="518" width="5" customWidth="1"/>
    <col min="519" max="519" width="1.375" customWidth="1"/>
    <col min="520" max="520" width="14.375" customWidth="1"/>
    <col min="521" max="523" width="7.25" customWidth="1"/>
    <col min="749" max="749" width="9" bestFit="1" customWidth="1"/>
    <col min="751" max="751" width="7" bestFit="1" customWidth="1"/>
    <col min="752" max="752" width="1.375" customWidth="1"/>
    <col min="753" max="753" width="6.125" customWidth="1"/>
    <col min="754" max="754" width="1.125" customWidth="1"/>
    <col min="758" max="758" width="9.125" bestFit="1" customWidth="1"/>
    <col min="769" max="769" width="14.5" customWidth="1"/>
    <col min="770" max="772" width="7.25" customWidth="1"/>
    <col min="773" max="773" width="1.375" customWidth="1"/>
    <col min="774" max="774" width="5" customWidth="1"/>
    <col min="775" max="775" width="1.375" customWidth="1"/>
    <col min="776" max="776" width="14.375" customWidth="1"/>
    <col min="777" max="779" width="7.25" customWidth="1"/>
    <col min="1005" max="1005" width="9" bestFit="1" customWidth="1"/>
    <col min="1007" max="1007" width="7" bestFit="1" customWidth="1"/>
    <col min="1008" max="1008" width="1.375" customWidth="1"/>
    <col min="1009" max="1009" width="6.125" customWidth="1"/>
    <col min="1010" max="1010" width="1.125" customWidth="1"/>
    <col min="1014" max="1014" width="9.125" bestFit="1" customWidth="1"/>
    <col min="1025" max="1025" width="14.5" customWidth="1"/>
    <col min="1026" max="1028" width="7.25" customWidth="1"/>
    <col min="1029" max="1029" width="1.375" customWidth="1"/>
    <col min="1030" max="1030" width="5" customWidth="1"/>
    <col min="1031" max="1031" width="1.375" customWidth="1"/>
    <col min="1032" max="1032" width="14.375" customWidth="1"/>
    <col min="1033" max="1035" width="7.25" customWidth="1"/>
    <col min="1261" max="1261" width="9" bestFit="1" customWidth="1"/>
    <col min="1263" max="1263" width="7" bestFit="1" customWidth="1"/>
    <col min="1264" max="1264" width="1.375" customWidth="1"/>
    <col min="1265" max="1265" width="6.125" customWidth="1"/>
    <col min="1266" max="1266" width="1.125" customWidth="1"/>
    <col min="1270" max="1270" width="9.125" bestFit="1" customWidth="1"/>
    <col min="1281" max="1281" width="14.5" customWidth="1"/>
    <col min="1282" max="1284" width="7.25" customWidth="1"/>
    <col min="1285" max="1285" width="1.375" customWidth="1"/>
    <col min="1286" max="1286" width="5" customWidth="1"/>
    <col min="1287" max="1287" width="1.375" customWidth="1"/>
    <col min="1288" max="1288" width="14.375" customWidth="1"/>
    <col min="1289" max="1291" width="7.25" customWidth="1"/>
    <col min="1517" max="1517" width="9" bestFit="1" customWidth="1"/>
    <col min="1519" max="1519" width="7" bestFit="1" customWidth="1"/>
    <col min="1520" max="1520" width="1.375" customWidth="1"/>
    <col min="1521" max="1521" width="6.125" customWidth="1"/>
    <col min="1522" max="1522" width="1.125" customWidth="1"/>
    <col min="1526" max="1526" width="9.125" bestFit="1" customWidth="1"/>
    <col min="1537" max="1537" width="14.5" customWidth="1"/>
    <col min="1538" max="1540" width="7.25" customWidth="1"/>
    <col min="1541" max="1541" width="1.375" customWidth="1"/>
    <col min="1542" max="1542" width="5" customWidth="1"/>
    <col min="1543" max="1543" width="1.375" customWidth="1"/>
    <col min="1544" max="1544" width="14.375" customWidth="1"/>
    <col min="1545" max="1547" width="7.25" customWidth="1"/>
    <col min="1773" max="1773" width="9" bestFit="1" customWidth="1"/>
    <col min="1775" max="1775" width="7" bestFit="1" customWidth="1"/>
    <col min="1776" max="1776" width="1.375" customWidth="1"/>
    <col min="1777" max="1777" width="6.125" customWidth="1"/>
    <col min="1778" max="1778" width="1.125" customWidth="1"/>
    <col min="1782" max="1782" width="9.125" bestFit="1" customWidth="1"/>
    <col min="1793" max="1793" width="14.5" customWidth="1"/>
    <col min="1794" max="1796" width="7.25" customWidth="1"/>
    <col min="1797" max="1797" width="1.375" customWidth="1"/>
    <col min="1798" max="1798" width="5" customWidth="1"/>
    <col min="1799" max="1799" width="1.375" customWidth="1"/>
    <col min="1800" max="1800" width="14.375" customWidth="1"/>
    <col min="1801" max="1803" width="7.25" customWidth="1"/>
    <col min="2029" max="2029" width="9" bestFit="1" customWidth="1"/>
    <col min="2031" max="2031" width="7" bestFit="1" customWidth="1"/>
    <col min="2032" max="2032" width="1.375" customWidth="1"/>
    <col min="2033" max="2033" width="6.125" customWidth="1"/>
    <col min="2034" max="2034" width="1.125" customWidth="1"/>
    <col min="2038" max="2038" width="9.125" bestFit="1" customWidth="1"/>
    <col min="2049" max="2049" width="14.5" customWidth="1"/>
    <col min="2050" max="2052" width="7.25" customWidth="1"/>
    <col min="2053" max="2053" width="1.375" customWidth="1"/>
    <col min="2054" max="2054" width="5" customWidth="1"/>
    <col min="2055" max="2055" width="1.375" customWidth="1"/>
    <col min="2056" max="2056" width="14.375" customWidth="1"/>
    <col min="2057" max="2059" width="7.25" customWidth="1"/>
    <col min="2285" max="2285" width="9" bestFit="1" customWidth="1"/>
    <col min="2287" max="2287" width="7" bestFit="1" customWidth="1"/>
    <col min="2288" max="2288" width="1.375" customWidth="1"/>
    <col min="2289" max="2289" width="6.125" customWidth="1"/>
    <col min="2290" max="2290" width="1.125" customWidth="1"/>
    <col min="2294" max="2294" width="9.125" bestFit="1" customWidth="1"/>
    <col min="2305" max="2305" width="14.5" customWidth="1"/>
    <col min="2306" max="2308" width="7.25" customWidth="1"/>
    <col min="2309" max="2309" width="1.375" customWidth="1"/>
    <col min="2310" max="2310" width="5" customWidth="1"/>
    <col min="2311" max="2311" width="1.375" customWidth="1"/>
    <col min="2312" max="2312" width="14.375" customWidth="1"/>
    <col min="2313" max="2315" width="7.25" customWidth="1"/>
    <col min="2541" max="2541" width="9" bestFit="1" customWidth="1"/>
    <col min="2543" max="2543" width="7" bestFit="1" customWidth="1"/>
    <col min="2544" max="2544" width="1.375" customWidth="1"/>
    <col min="2545" max="2545" width="6.125" customWidth="1"/>
    <col min="2546" max="2546" width="1.125" customWidth="1"/>
    <col min="2550" max="2550" width="9.125" bestFit="1" customWidth="1"/>
    <col min="2561" max="2561" width="14.5" customWidth="1"/>
    <col min="2562" max="2564" width="7.25" customWidth="1"/>
    <col min="2565" max="2565" width="1.375" customWidth="1"/>
    <col min="2566" max="2566" width="5" customWidth="1"/>
    <col min="2567" max="2567" width="1.375" customWidth="1"/>
    <col min="2568" max="2568" width="14.375" customWidth="1"/>
    <col min="2569" max="2571" width="7.25" customWidth="1"/>
    <col min="2797" max="2797" width="9" bestFit="1" customWidth="1"/>
    <col min="2799" max="2799" width="7" bestFit="1" customWidth="1"/>
    <col min="2800" max="2800" width="1.375" customWidth="1"/>
    <col min="2801" max="2801" width="6.125" customWidth="1"/>
    <col min="2802" max="2802" width="1.125" customWidth="1"/>
    <col min="2806" max="2806" width="9.125" bestFit="1" customWidth="1"/>
    <col min="2817" max="2817" width="14.5" customWidth="1"/>
    <col min="2818" max="2820" width="7.25" customWidth="1"/>
    <col min="2821" max="2821" width="1.375" customWidth="1"/>
    <col min="2822" max="2822" width="5" customWidth="1"/>
    <col min="2823" max="2823" width="1.375" customWidth="1"/>
    <col min="2824" max="2824" width="14.375" customWidth="1"/>
    <col min="2825" max="2827" width="7.25" customWidth="1"/>
    <col min="3053" max="3053" width="9" bestFit="1" customWidth="1"/>
    <col min="3055" max="3055" width="7" bestFit="1" customWidth="1"/>
    <col min="3056" max="3056" width="1.375" customWidth="1"/>
    <col min="3057" max="3057" width="6.125" customWidth="1"/>
    <col min="3058" max="3058" width="1.125" customWidth="1"/>
    <col min="3062" max="3062" width="9.125" bestFit="1" customWidth="1"/>
    <col min="3073" max="3073" width="14.5" customWidth="1"/>
    <col min="3074" max="3076" width="7.25" customWidth="1"/>
    <col min="3077" max="3077" width="1.375" customWidth="1"/>
    <col min="3078" max="3078" width="5" customWidth="1"/>
    <col min="3079" max="3079" width="1.375" customWidth="1"/>
    <col min="3080" max="3080" width="14.375" customWidth="1"/>
    <col min="3081" max="3083" width="7.25" customWidth="1"/>
    <col min="3309" max="3309" width="9" bestFit="1" customWidth="1"/>
    <col min="3311" max="3311" width="7" bestFit="1" customWidth="1"/>
    <col min="3312" max="3312" width="1.375" customWidth="1"/>
    <col min="3313" max="3313" width="6.125" customWidth="1"/>
    <col min="3314" max="3314" width="1.125" customWidth="1"/>
    <col min="3318" max="3318" width="9.125" bestFit="1" customWidth="1"/>
    <col min="3329" max="3329" width="14.5" customWidth="1"/>
    <col min="3330" max="3332" width="7.25" customWidth="1"/>
    <col min="3333" max="3333" width="1.375" customWidth="1"/>
    <col min="3334" max="3334" width="5" customWidth="1"/>
    <col min="3335" max="3335" width="1.375" customWidth="1"/>
    <col min="3336" max="3336" width="14.375" customWidth="1"/>
    <col min="3337" max="3339" width="7.25" customWidth="1"/>
    <col min="3565" max="3565" width="9" bestFit="1" customWidth="1"/>
    <col min="3567" max="3567" width="7" bestFit="1" customWidth="1"/>
    <col min="3568" max="3568" width="1.375" customWidth="1"/>
    <col min="3569" max="3569" width="6.125" customWidth="1"/>
    <col min="3570" max="3570" width="1.125" customWidth="1"/>
    <col min="3574" max="3574" width="9.125" bestFit="1" customWidth="1"/>
    <col min="3585" max="3585" width="14.5" customWidth="1"/>
    <col min="3586" max="3588" width="7.25" customWidth="1"/>
    <col min="3589" max="3589" width="1.375" customWidth="1"/>
    <col min="3590" max="3590" width="5" customWidth="1"/>
    <col min="3591" max="3591" width="1.375" customWidth="1"/>
    <col min="3592" max="3592" width="14.375" customWidth="1"/>
    <col min="3593" max="3595" width="7.25" customWidth="1"/>
    <col min="3821" max="3821" width="9" bestFit="1" customWidth="1"/>
    <col min="3823" max="3823" width="7" bestFit="1" customWidth="1"/>
    <col min="3824" max="3824" width="1.375" customWidth="1"/>
    <col min="3825" max="3825" width="6.125" customWidth="1"/>
    <col min="3826" max="3826" width="1.125" customWidth="1"/>
    <col min="3830" max="3830" width="9.125" bestFit="1" customWidth="1"/>
    <col min="3841" max="3841" width="14.5" customWidth="1"/>
    <col min="3842" max="3844" width="7.25" customWidth="1"/>
    <col min="3845" max="3845" width="1.375" customWidth="1"/>
    <col min="3846" max="3846" width="5" customWidth="1"/>
    <col min="3847" max="3847" width="1.375" customWidth="1"/>
    <col min="3848" max="3848" width="14.375" customWidth="1"/>
    <col min="3849" max="3851" width="7.25" customWidth="1"/>
    <col min="4077" max="4077" width="9" bestFit="1" customWidth="1"/>
    <col min="4079" max="4079" width="7" bestFit="1" customWidth="1"/>
    <col min="4080" max="4080" width="1.375" customWidth="1"/>
    <col min="4081" max="4081" width="6.125" customWidth="1"/>
    <col min="4082" max="4082" width="1.125" customWidth="1"/>
    <col min="4086" max="4086" width="9.125" bestFit="1" customWidth="1"/>
    <col min="4097" max="4097" width="14.5" customWidth="1"/>
    <col min="4098" max="4100" width="7.25" customWidth="1"/>
    <col min="4101" max="4101" width="1.375" customWidth="1"/>
    <col min="4102" max="4102" width="5" customWidth="1"/>
    <col min="4103" max="4103" width="1.375" customWidth="1"/>
    <col min="4104" max="4104" width="14.375" customWidth="1"/>
    <col min="4105" max="4107" width="7.25" customWidth="1"/>
    <col min="4333" max="4333" width="9" bestFit="1" customWidth="1"/>
    <col min="4335" max="4335" width="7" bestFit="1" customWidth="1"/>
    <col min="4336" max="4336" width="1.375" customWidth="1"/>
    <col min="4337" max="4337" width="6.125" customWidth="1"/>
    <col min="4338" max="4338" width="1.125" customWidth="1"/>
    <col min="4342" max="4342" width="9.125" bestFit="1" customWidth="1"/>
    <col min="4353" max="4353" width="14.5" customWidth="1"/>
    <col min="4354" max="4356" width="7.25" customWidth="1"/>
    <col min="4357" max="4357" width="1.375" customWidth="1"/>
    <col min="4358" max="4358" width="5" customWidth="1"/>
    <col min="4359" max="4359" width="1.375" customWidth="1"/>
    <col min="4360" max="4360" width="14.375" customWidth="1"/>
    <col min="4361" max="4363" width="7.25" customWidth="1"/>
    <col min="4589" max="4589" width="9" bestFit="1" customWidth="1"/>
    <col min="4591" max="4591" width="7" bestFit="1" customWidth="1"/>
    <col min="4592" max="4592" width="1.375" customWidth="1"/>
    <col min="4593" max="4593" width="6.125" customWidth="1"/>
    <col min="4594" max="4594" width="1.125" customWidth="1"/>
    <col min="4598" max="4598" width="9.125" bestFit="1" customWidth="1"/>
    <col min="4609" max="4609" width="14.5" customWidth="1"/>
    <col min="4610" max="4612" width="7.25" customWidth="1"/>
    <col min="4613" max="4613" width="1.375" customWidth="1"/>
    <col min="4614" max="4614" width="5" customWidth="1"/>
    <col min="4615" max="4615" width="1.375" customWidth="1"/>
    <col min="4616" max="4616" width="14.375" customWidth="1"/>
    <col min="4617" max="4619" width="7.25" customWidth="1"/>
    <col min="4845" max="4845" width="9" bestFit="1" customWidth="1"/>
    <col min="4847" max="4847" width="7" bestFit="1" customWidth="1"/>
    <col min="4848" max="4848" width="1.375" customWidth="1"/>
    <col min="4849" max="4849" width="6.125" customWidth="1"/>
    <col min="4850" max="4850" width="1.125" customWidth="1"/>
    <col min="4854" max="4854" width="9.125" bestFit="1" customWidth="1"/>
    <col min="4865" max="4865" width="14.5" customWidth="1"/>
    <col min="4866" max="4868" width="7.25" customWidth="1"/>
    <col min="4869" max="4869" width="1.375" customWidth="1"/>
    <col min="4870" max="4870" width="5" customWidth="1"/>
    <col min="4871" max="4871" width="1.375" customWidth="1"/>
    <col min="4872" max="4872" width="14.375" customWidth="1"/>
    <col min="4873" max="4875" width="7.25" customWidth="1"/>
    <col min="5101" max="5101" width="9" bestFit="1" customWidth="1"/>
    <col min="5103" max="5103" width="7" bestFit="1" customWidth="1"/>
    <col min="5104" max="5104" width="1.375" customWidth="1"/>
    <col min="5105" max="5105" width="6.125" customWidth="1"/>
    <col min="5106" max="5106" width="1.125" customWidth="1"/>
    <col min="5110" max="5110" width="9.125" bestFit="1" customWidth="1"/>
    <col min="5121" max="5121" width="14.5" customWidth="1"/>
    <col min="5122" max="5124" width="7.25" customWidth="1"/>
    <col min="5125" max="5125" width="1.375" customWidth="1"/>
    <col min="5126" max="5126" width="5" customWidth="1"/>
    <col min="5127" max="5127" width="1.375" customWidth="1"/>
    <col min="5128" max="5128" width="14.375" customWidth="1"/>
    <col min="5129" max="5131" width="7.25" customWidth="1"/>
    <col min="5357" max="5357" width="9" bestFit="1" customWidth="1"/>
    <col min="5359" max="5359" width="7" bestFit="1" customWidth="1"/>
    <col min="5360" max="5360" width="1.375" customWidth="1"/>
    <col min="5361" max="5361" width="6.125" customWidth="1"/>
    <col min="5362" max="5362" width="1.125" customWidth="1"/>
    <col min="5366" max="5366" width="9.125" bestFit="1" customWidth="1"/>
    <col min="5377" max="5377" width="14.5" customWidth="1"/>
    <col min="5378" max="5380" width="7.25" customWidth="1"/>
    <col min="5381" max="5381" width="1.375" customWidth="1"/>
    <col min="5382" max="5382" width="5" customWidth="1"/>
    <col min="5383" max="5383" width="1.375" customWidth="1"/>
    <col min="5384" max="5384" width="14.375" customWidth="1"/>
    <col min="5385" max="5387" width="7.25" customWidth="1"/>
    <col min="5613" max="5613" width="9" bestFit="1" customWidth="1"/>
    <col min="5615" max="5615" width="7" bestFit="1" customWidth="1"/>
    <col min="5616" max="5616" width="1.375" customWidth="1"/>
    <col min="5617" max="5617" width="6.125" customWidth="1"/>
    <col min="5618" max="5618" width="1.125" customWidth="1"/>
    <col min="5622" max="5622" width="9.125" bestFit="1" customWidth="1"/>
    <col min="5633" max="5633" width="14.5" customWidth="1"/>
    <col min="5634" max="5636" width="7.25" customWidth="1"/>
    <col min="5637" max="5637" width="1.375" customWidth="1"/>
    <col min="5638" max="5638" width="5" customWidth="1"/>
    <col min="5639" max="5639" width="1.375" customWidth="1"/>
    <col min="5640" max="5640" width="14.375" customWidth="1"/>
    <col min="5641" max="5643" width="7.25" customWidth="1"/>
    <col min="5869" max="5869" width="9" bestFit="1" customWidth="1"/>
    <col min="5871" max="5871" width="7" bestFit="1" customWidth="1"/>
    <col min="5872" max="5872" width="1.375" customWidth="1"/>
    <col min="5873" max="5873" width="6.125" customWidth="1"/>
    <col min="5874" max="5874" width="1.125" customWidth="1"/>
    <col min="5878" max="5878" width="9.125" bestFit="1" customWidth="1"/>
    <col min="5889" max="5889" width="14.5" customWidth="1"/>
    <col min="5890" max="5892" width="7.25" customWidth="1"/>
    <col min="5893" max="5893" width="1.375" customWidth="1"/>
    <col min="5894" max="5894" width="5" customWidth="1"/>
    <col min="5895" max="5895" width="1.375" customWidth="1"/>
    <col min="5896" max="5896" width="14.375" customWidth="1"/>
    <col min="5897" max="5899" width="7.25" customWidth="1"/>
    <col min="6125" max="6125" width="9" bestFit="1" customWidth="1"/>
    <col min="6127" max="6127" width="7" bestFit="1" customWidth="1"/>
    <col min="6128" max="6128" width="1.375" customWidth="1"/>
    <col min="6129" max="6129" width="6.125" customWidth="1"/>
    <col min="6130" max="6130" width="1.125" customWidth="1"/>
    <col min="6134" max="6134" width="9.125" bestFit="1" customWidth="1"/>
    <col min="6145" max="6145" width="14.5" customWidth="1"/>
    <col min="6146" max="6148" width="7.25" customWidth="1"/>
    <col min="6149" max="6149" width="1.375" customWidth="1"/>
    <col min="6150" max="6150" width="5" customWidth="1"/>
    <col min="6151" max="6151" width="1.375" customWidth="1"/>
    <col min="6152" max="6152" width="14.375" customWidth="1"/>
    <col min="6153" max="6155" width="7.25" customWidth="1"/>
    <col min="6381" max="6381" width="9" bestFit="1" customWidth="1"/>
    <col min="6383" max="6383" width="7" bestFit="1" customWidth="1"/>
    <col min="6384" max="6384" width="1.375" customWidth="1"/>
    <col min="6385" max="6385" width="6.125" customWidth="1"/>
    <col min="6386" max="6386" width="1.125" customWidth="1"/>
    <col min="6390" max="6390" width="9.125" bestFit="1" customWidth="1"/>
    <col min="6401" max="6401" width="14.5" customWidth="1"/>
    <col min="6402" max="6404" width="7.25" customWidth="1"/>
    <col min="6405" max="6405" width="1.375" customWidth="1"/>
    <col min="6406" max="6406" width="5" customWidth="1"/>
    <col min="6407" max="6407" width="1.375" customWidth="1"/>
    <col min="6408" max="6408" width="14.375" customWidth="1"/>
    <col min="6409" max="6411" width="7.25" customWidth="1"/>
    <col min="6637" max="6637" width="9" bestFit="1" customWidth="1"/>
    <col min="6639" max="6639" width="7" bestFit="1" customWidth="1"/>
    <col min="6640" max="6640" width="1.375" customWidth="1"/>
    <col min="6641" max="6641" width="6.125" customWidth="1"/>
    <col min="6642" max="6642" width="1.125" customWidth="1"/>
    <col min="6646" max="6646" width="9.125" bestFit="1" customWidth="1"/>
    <col min="6657" max="6657" width="14.5" customWidth="1"/>
    <col min="6658" max="6660" width="7.25" customWidth="1"/>
    <col min="6661" max="6661" width="1.375" customWidth="1"/>
    <col min="6662" max="6662" width="5" customWidth="1"/>
    <col min="6663" max="6663" width="1.375" customWidth="1"/>
    <col min="6664" max="6664" width="14.375" customWidth="1"/>
    <col min="6665" max="6667" width="7.25" customWidth="1"/>
    <col min="6893" max="6893" width="9" bestFit="1" customWidth="1"/>
    <col min="6895" max="6895" width="7" bestFit="1" customWidth="1"/>
    <col min="6896" max="6896" width="1.375" customWidth="1"/>
    <col min="6897" max="6897" width="6.125" customWidth="1"/>
    <col min="6898" max="6898" width="1.125" customWidth="1"/>
    <col min="6902" max="6902" width="9.125" bestFit="1" customWidth="1"/>
    <col min="6913" max="6913" width="14.5" customWidth="1"/>
    <col min="6914" max="6916" width="7.25" customWidth="1"/>
    <col min="6917" max="6917" width="1.375" customWidth="1"/>
    <col min="6918" max="6918" width="5" customWidth="1"/>
    <col min="6919" max="6919" width="1.375" customWidth="1"/>
    <col min="6920" max="6920" width="14.375" customWidth="1"/>
    <col min="6921" max="6923" width="7.25" customWidth="1"/>
    <col min="7149" max="7149" width="9" bestFit="1" customWidth="1"/>
    <col min="7151" max="7151" width="7" bestFit="1" customWidth="1"/>
    <col min="7152" max="7152" width="1.375" customWidth="1"/>
    <col min="7153" max="7153" width="6.125" customWidth="1"/>
    <col min="7154" max="7154" width="1.125" customWidth="1"/>
    <col min="7158" max="7158" width="9.125" bestFit="1" customWidth="1"/>
    <col min="7169" max="7169" width="14.5" customWidth="1"/>
    <col min="7170" max="7172" width="7.25" customWidth="1"/>
    <col min="7173" max="7173" width="1.375" customWidth="1"/>
    <col min="7174" max="7174" width="5" customWidth="1"/>
    <col min="7175" max="7175" width="1.375" customWidth="1"/>
    <col min="7176" max="7176" width="14.375" customWidth="1"/>
    <col min="7177" max="7179" width="7.25" customWidth="1"/>
    <col min="7405" max="7405" width="9" bestFit="1" customWidth="1"/>
    <col min="7407" max="7407" width="7" bestFit="1" customWidth="1"/>
    <col min="7408" max="7408" width="1.375" customWidth="1"/>
    <col min="7409" max="7409" width="6.125" customWidth="1"/>
    <col min="7410" max="7410" width="1.125" customWidth="1"/>
    <col min="7414" max="7414" width="9.125" bestFit="1" customWidth="1"/>
    <col min="7425" max="7425" width="14.5" customWidth="1"/>
    <col min="7426" max="7428" width="7.25" customWidth="1"/>
    <col min="7429" max="7429" width="1.375" customWidth="1"/>
    <col min="7430" max="7430" width="5" customWidth="1"/>
    <col min="7431" max="7431" width="1.375" customWidth="1"/>
    <col min="7432" max="7432" width="14.375" customWidth="1"/>
    <col min="7433" max="7435" width="7.25" customWidth="1"/>
    <col min="7661" max="7661" width="9" bestFit="1" customWidth="1"/>
    <col min="7663" max="7663" width="7" bestFit="1" customWidth="1"/>
    <col min="7664" max="7664" width="1.375" customWidth="1"/>
    <col min="7665" max="7665" width="6.125" customWidth="1"/>
    <col min="7666" max="7666" width="1.125" customWidth="1"/>
    <col min="7670" max="7670" width="9.125" bestFit="1" customWidth="1"/>
    <col min="7681" max="7681" width="14.5" customWidth="1"/>
    <col min="7682" max="7684" width="7.25" customWidth="1"/>
    <col min="7685" max="7685" width="1.375" customWidth="1"/>
    <col min="7686" max="7686" width="5" customWidth="1"/>
    <col min="7687" max="7687" width="1.375" customWidth="1"/>
    <col min="7688" max="7688" width="14.375" customWidth="1"/>
    <col min="7689" max="7691" width="7.25" customWidth="1"/>
    <col min="7917" max="7917" width="9" bestFit="1" customWidth="1"/>
    <col min="7919" max="7919" width="7" bestFit="1" customWidth="1"/>
    <col min="7920" max="7920" width="1.375" customWidth="1"/>
    <col min="7921" max="7921" width="6.125" customWidth="1"/>
    <col min="7922" max="7922" width="1.125" customWidth="1"/>
    <col min="7926" max="7926" width="9.125" bestFit="1" customWidth="1"/>
    <col min="7937" max="7937" width="14.5" customWidth="1"/>
    <col min="7938" max="7940" width="7.25" customWidth="1"/>
    <col min="7941" max="7941" width="1.375" customWidth="1"/>
    <col min="7942" max="7942" width="5" customWidth="1"/>
    <col min="7943" max="7943" width="1.375" customWidth="1"/>
    <col min="7944" max="7944" width="14.375" customWidth="1"/>
    <col min="7945" max="7947" width="7.25" customWidth="1"/>
    <col min="8173" max="8173" width="9" bestFit="1" customWidth="1"/>
    <col min="8175" max="8175" width="7" bestFit="1" customWidth="1"/>
    <col min="8176" max="8176" width="1.375" customWidth="1"/>
    <col min="8177" max="8177" width="6.125" customWidth="1"/>
    <col min="8178" max="8178" width="1.125" customWidth="1"/>
    <col min="8182" max="8182" width="9.125" bestFit="1" customWidth="1"/>
    <col min="8193" max="8193" width="14.5" customWidth="1"/>
    <col min="8194" max="8196" width="7.25" customWidth="1"/>
    <col min="8197" max="8197" width="1.375" customWidth="1"/>
    <col min="8198" max="8198" width="5" customWidth="1"/>
    <col min="8199" max="8199" width="1.375" customWidth="1"/>
    <col min="8200" max="8200" width="14.375" customWidth="1"/>
    <col min="8201" max="8203" width="7.25" customWidth="1"/>
    <col min="8429" max="8429" width="9" bestFit="1" customWidth="1"/>
    <col min="8431" max="8431" width="7" bestFit="1" customWidth="1"/>
    <col min="8432" max="8432" width="1.375" customWidth="1"/>
    <col min="8433" max="8433" width="6.125" customWidth="1"/>
    <col min="8434" max="8434" width="1.125" customWidth="1"/>
    <col min="8438" max="8438" width="9.125" bestFit="1" customWidth="1"/>
    <col min="8449" max="8449" width="14.5" customWidth="1"/>
    <col min="8450" max="8452" width="7.25" customWidth="1"/>
    <col min="8453" max="8453" width="1.375" customWidth="1"/>
    <col min="8454" max="8454" width="5" customWidth="1"/>
    <col min="8455" max="8455" width="1.375" customWidth="1"/>
    <col min="8456" max="8456" width="14.375" customWidth="1"/>
    <col min="8457" max="8459" width="7.25" customWidth="1"/>
    <col min="8685" max="8685" width="9" bestFit="1" customWidth="1"/>
    <col min="8687" max="8687" width="7" bestFit="1" customWidth="1"/>
    <col min="8688" max="8688" width="1.375" customWidth="1"/>
    <col min="8689" max="8689" width="6.125" customWidth="1"/>
    <col min="8690" max="8690" width="1.125" customWidth="1"/>
    <col min="8694" max="8694" width="9.125" bestFit="1" customWidth="1"/>
    <col min="8705" max="8705" width="14.5" customWidth="1"/>
    <col min="8706" max="8708" width="7.25" customWidth="1"/>
    <col min="8709" max="8709" width="1.375" customWidth="1"/>
    <col min="8710" max="8710" width="5" customWidth="1"/>
    <col min="8711" max="8711" width="1.375" customWidth="1"/>
    <col min="8712" max="8712" width="14.375" customWidth="1"/>
    <col min="8713" max="8715" width="7.25" customWidth="1"/>
    <col min="8941" max="8941" width="9" bestFit="1" customWidth="1"/>
    <col min="8943" max="8943" width="7" bestFit="1" customWidth="1"/>
    <col min="8944" max="8944" width="1.375" customWidth="1"/>
    <col min="8945" max="8945" width="6.125" customWidth="1"/>
    <col min="8946" max="8946" width="1.125" customWidth="1"/>
    <col min="8950" max="8950" width="9.125" bestFit="1" customWidth="1"/>
    <col min="8961" max="8961" width="14.5" customWidth="1"/>
    <col min="8962" max="8964" width="7.25" customWidth="1"/>
    <col min="8965" max="8965" width="1.375" customWidth="1"/>
    <col min="8966" max="8966" width="5" customWidth="1"/>
    <col min="8967" max="8967" width="1.375" customWidth="1"/>
    <col min="8968" max="8968" width="14.375" customWidth="1"/>
    <col min="8969" max="8971" width="7.25" customWidth="1"/>
    <col min="9197" max="9197" width="9" bestFit="1" customWidth="1"/>
    <col min="9199" max="9199" width="7" bestFit="1" customWidth="1"/>
    <col min="9200" max="9200" width="1.375" customWidth="1"/>
    <col min="9201" max="9201" width="6.125" customWidth="1"/>
    <col min="9202" max="9202" width="1.125" customWidth="1"/>
    <col min="9206" max="9206" width="9.125" bestFit="1" customWidth="1"/>
    <col min="9217" max="9217" width="14.5" customWidth="1"/>
    <col min="9218" max="9220" width="7.25" customWidth="1"/>
    <col min="9221" max="9221" width="1.375" customWidth="1"/>
    <col min="9222" max="9222" width="5" customWidth="1"/>
    <col min="9223" max="9223" width="1.375" customWidth="1"/>
    <col min="9224" max="9224" width="14.375" customWidth="1"/>
    <col min="9225" max="9227" width="7.25" customWidth="1"/>
    <col min="9453" max="9453" width="9" bestFit="1" customWidth="1"/>
    <col min="9455" max="9455" width="7" bestFit="1" customWidth="1"/>
    <col min="9456" max="9456" width="1.375" customWidth="1"/>
    <col min="9457" max="9457" width="6.125" customWidth="1"/>
    <col min="9458" max="9458" width="1.125" customWidth="1"/>
    <col min="9462" max="9462" width="9.125" bestFit="1" customWidth="1"/>
    <col min="9473" max="9473" width="14.5" customWidth="1"/>
    <col min="9474" max="9476" width="7.25" customWidth="1"/>
    <col min="9477" max="9477" width="1.375" customWidth="1"/>
    <col min="9478" max="9478" width="5" customWidth="1"/>
    <col min="9479" max="9479" width="1.375" customWidth="1"/>
    <col min="9480" max="9480" width="14.375" customWidth="1"/>
    <col min="9481" max="9483" width="7.25" customWidth="1"/>
    <col min="9709" max="9709" width="9" bestFit="1" customWidth="1"/>
    <col min="9711" max="9711" width="7" bestFit="1" customWidth="1"/>
    <col min="9712" max="9712" width="1.375" customWidth="1"/>
    <col min="9713" max="9713" width="6.125" customWidth="1"/>
    <col min="9714" max="9714" width="1.125" customWidth="1"/>
    <col min="9718" max="9718" width="9.125" bestFit="1" customWidth="1"/>
    <col min="9729" max="9729" width="14.5" customWidth="1"/>
    <col min="9730" max="9732" width="7.25" customWidth="1"/>
    <col min="9733" max="9733" width="1.375" customWidth="1"/>
    <col min="9734" max="9734" width="5" customWidth="1"/>
    <col min="9735" max="9735" width="1.375" customWidth="1"/>
    <col min="9736" max="9736" width="14.375" customWidth="1"/>
    <col min="9737" max="9739" width="7.25" customWidth="1"/>
    <col min="9965" max="9965" width="9" bestFit="1" customWidth="1"/>
    <col min="9967" max="9967" width="7" bestFit="1" customWidth="1"/>
    <col min="9968" max="9968" width="1.375" customWidth="1"/>
    <col min="9969" max="9969" width="6.125" customWidth="1"/>
    <col min="9970" max="9970" width="1.125" customWidth="1"/>
    <col min="9974" max="9974" width="9.125" bestFit="1" customWidth="1"/>
    <col min="9985" max="9985" width="14.5" customWidth="1"/>
    <col min="9986" max="9988" width="7.25" customWidth="1"/>
    <col min="9989" max="9989" width="1.375" customWidth="1"/>
    <col min="9990" max="9990" width="5" customWidth="1"/>
    <col min="9991" max="9991" width="1.375" customWidth="1"/>
    <col min="9992" max="9992" width="14.375" customWidth="1"/>
    <col min="9993" max="9995" width="7.25" customWidth="1"/>
    <col min="10221" max="10221" width="9" bestFit="1" customWidth="1"/>
    <col min="10223" max="10223" width="7" bestFit="1" customWidth="1"/>
    <col min="10224" max="10224" width="1.375" customWidth="1"/>
    <col min="10225" max="10225" width="6.125" customWidth="1"/>
    <col min="10226" max="10226" width="1.125" customWidth="1"/>
    <col min="10230" max="10230" width="9.125" bestFit="1" customWidth="1"/>
    <col min="10241" max="10241" width="14.5" customWidth="1"/>
    <col min="10242" max="10244" width="7.25" customWidth="1"/>
    <col min="10245" max="10245" width="1.375" customWidth="1"/>
    <col min="10246" max="10246" width="5" customWidth="1"/>
    <col min="10247" max="10247" width="1.375" customWidth="1"/>
    <col min="10248" max="10248" width="14.375" customWidth="1"/>
    <col min="10249" max="10251" width="7.25" customWidth="1"/>
    <col min="10477" max="10477" width="9" bestFit="1" customWidth="1"/>
    <col min="10479" max="10479" width="7" bestFit="1" customWidth="1"/>
    <col min="10480" max="10480" width="1.375" customWidth="1"/>
    <col min="10481" max="10481" width="6.125" customWidth="1"/>
    <col min="10482" max="10482" width="1.125" customWidth="1"/>
    <col min="10486" max="10486" width="9.125" bestFit="1" customWidth="1"/>
    <col min="10497" max="10497" width="14.5" customWidth="1"/>
    <col min="10498" max="10500" width="7.25" customWidth="1"/>
    <col min="10501" max="10501" width="1.375" customWidth="1"/>
    <col min="10502" max="10502" width="5" customWidth="1"/>
    <col min="10503" max="10503" width="1.375" customWidth="1"/>
    <col min="10504" max="10504" width="14.375" customWidth="1"/>
    <col min="10505" max="10507" width="7.25" customWidth="1"/>
    <col min="10733" max="10733" width="9" bestFit="1" customWidth="1"/>
    <col min="10735" max="10735" width="7" bestFit="1" customWidth="1"/>
    <col min="10736" max="10736" width="1.375" customWidth="1"/>
    <col min="10737" max="10737" width="6.125" customWidth="1"/>
    <col min="10738" max="10738" width="1.125" customWidth="1"/>
    <col min="10742" max="10742" width="9.125" bestFit="1" customWidth="1"/>
    <col min="10753" max="10753" width="14.5" customWidth="1"/>
    <col min="10754" max="10756" width="7.25" customWidth="1"/>
    <col min="10757" max="10757" width="1.375" customWidth="1"/>
    <col min="10758" max="10758" width="5" customWidth="1"/>
    <col min="10759" max="10759" width="1.375" customWidth="1"/>
    <col min="10760" max="10760" width="14.375" customWidth="1"/>
    <col min="10761" max="10763" width="7.25" customWidth="1"/>
    <col min="10989" max="10989" width="9" bestFit="1" customWidth="1"/>
    <col min="10991" max="10991" width="7" bestFit="1" customWidth="1"/>
    <col min="10992" max="10992" width="1.375" customWidth="1"/>
    <col min="10993" max="10993" width="6.125" customWidth="1"/>
    <col min="10994" max="10994" width="1.125" customWidth="1"/>
    <col min="10998" max="10998" width="9.125" bestFit="1" customWidth="1"/>
    <col min="11009" max="11009" width="14.5" customWidth="1"/>
    <col min="11010" max="11012" width="7.25" customWidth="1"/>
    <col min="11013" max="11013" width="1.375" customWidth="1"/>
    <col min="11014" max="11014" width="5" customWidth="1"/>
    <col min="11015" max="11015" width="1.375" customWidth="1"/>
    <col min="11016" max="11016" width="14.375" customWidth="1"/>
    <col min="11017" max="11019" width="7.25" customWidth="1"/>
    <col min="11245" max="11245" width="9" bestFit="1" customWidth="1"/>
    <col min="11247" max="11247" width="7" bestFit="1" customWidth="1"/>
    <col min="11248" max="11248" width="1.375" customWidth="1"/>
    <col min="11249" max="11249" width="6.125" customWidth="1"/>
    <col min="11250" max="11250" width="1.125" customWidth="1"/>
    <col min="11254" max="11254" width="9.125" bestFit="1" customWidth="1"/>
    <col min="11265" max="11265" width="14.5" customWidth="1"/>
    <col min="11266" max="11268" width="7.25" customWidth="1"/>
    <col min="11269" max="11269" width="1.375" customWidth="1"/>
    <col min="11270" max="11270" width="5" customWidth="1"/>
    <col min="11271" max="11271" width="1.375" customWidth="1"/>
    <col min="11272" max="11272" width="14.375" customWidth="1"/>
    <col min="11273" max="11275" width="7.25" customWidth="1"/>
    <col min="11501" max="11501" width="9" bestFit="1" customWidth="1"/>
    <col min="11503" max="11503" width="7" bestFit="1" customWidth="1"/>
    <col min="11504" max="11504" width="1.375" customWidth="1"/>
    <col min="11505" max="11505" width="6.125" customWidth="1"/>
    <col min="11506" max="11506" width="1.125" customWidth="1"/>
    <col min="11510" max="11510" width="9.125" bestFit="1" customWidth="1"/>
    <col min="11521" max="11521" width="14.5" customWidth="1"/>
    <col min="11522" max="11524" width="7.25" customWidth="1"/>
    <col min="11525" max="11525" width="1.375" customWidth="1"/>
    <col min="11526" max="11526" width="5" customWidth="1"/>
    <col min="11527" max="11527" width="1.375" customWidth="1"/>
    <col min="11528" max="11528" width="14.375" customWidth="1"/>
    <col min="11529" max="11531" width="7.25" customWidth="1"/>
    <col min="11757" max="11757" width="9" bestFit="1" customWidth="1"/>
    <col min="11759" max="11759" width="7" bestFit="1" customWidth="1"/>
    <col min="11760" max="11760" width="1.375" customWidth="1"/>
    <col min="11761" max="11761" width="6.125" customWidth="1"/>
    <col min="11762" max="11762" width="1.125" customWidth="1"/>
    <col min="11766" max="11766" width="9.125" bestFit="1" customWidth="1"/>
    <col min="11777" max="11777" width="14.5" customWidth="1"/>
    <col min="11778" max="11780" width="7.25" customWidth="1"/>
    <col min="11781" max="11781" width="1.375" customWidth="1"/>
    <col min="11782" max="11782" width="5" customWidth="1"/>
    <col min="11783" max="11783" width="1.375" customWidth="1"/>
    <col min="11784" max="11784" width="14.375" customWidth="1"/>
    <col min="11785" max="11787" width="7.25" customWidth="1"/>
    <col min="12013" max="12013" width="9" bestFit="1" customWidth="1"/>
    <col min="12015" max="12015" width="7" bestFit="1" customWidth="1"/>
    <col min="12016" max="12016" width="1.375" customWidth="1"/>
    <col min="12017" max="12017" width="6.125" customWidth="1"/>
    <col min="12018" max="12018" width="1.125" customWidth="1"/>
    <col min="12022" max="12022" width="9.125" bestFit="1" customWidth="1"/>
    <col min="12033" max="12033" width="14.5" customWidth="1"/>
    <col min="12034" max="12036" width="7.25" customWidth="1"/>
    <col min="12037" max="12037" width="1.375" customWidth="1"/>
    <col min="12038" max="12038" width="5" customWidth="1"/>
    <col min="12039" max="12039" width="1.375" customWidth="1"/>
    <col min="12040" max="12040" width="14.375" customWidth="1"/>
    <col min="12041" max="12043" width="7.25" customWidth="1"/>
    <col min="12269" max="12269" width="9" bestFit="1" customWidth="1"/>
    <col min="12271" max="12271" width="7" bestFit="1" customWidth="1"/>
    <col min="12272" max="12272" width="1.375" customWidth="1"/>
    <col min="12273" max="12273" width="6.125" customWidth="1"/>
    <col min="12274" max="12274" width="1.125" customWidth="1"/>
    <col min="12278" max="12278" width="9.125" bestFit="1" customWidth="1"/>
    <col min="12289" max="12289" width="14.5" customWidth="1"/>
    <col min="12290" max="12292" width="7.25" customWidth="1"/>
    <col min="12293" max="12293" width="1.375" customWidth="1"/>
    <col min="12294" max="12294" width="5" customWidth="1"/>
    <col min="12295" max="12295" width="1.375" customWidth="1"/>
    <col min="12296" max="12296" width="14.375" customWidth="1"/>
    <col min="12297" max="12299" width="7.25" customWidth="1"/>
    <col min="12525" max="12525" width="9" bestFit="1" customWidth="1"/>
    <col min="12527" max="12527" width="7" bestFit="1" customWidth="1"/>
    <col min="12528" max="12528" width="1.375" customWidth="1"/>
    <col min="12529" max="12529" width="6.125" customWidth="1"/>
    <col min="12530" max="12530" width="1.125" customWidth="1"/>
    <col min="12534" max="12534" width="9.125" bestFit="1" customWidth="1"/>
    <col min="12545" max="12545" width="14.5" customWidth="1"/>
    <col min="12546" max="12548" width="7.25" customWidth="1"/>
    <col min="12549" max="12549" width="1.375" customWidth="1"/>
    <col min="12550" max="12550" width="5" customWidth="1"/>
    <col min="12551" max="12551" width="1.375" customWidth="1"/>
    <col min="12552" max="12552" width="14.375" customWidth="1"/>
    <col min="12553" max="12555" width="7.25" customWidth="1"/>
    <col min="12781" max="12781" width="9" bestFit="1" customWidth="1"/>
    <col min="12783" max="12783" width="7" bestFit="1" customWidth="1"/>
    <col min="12784" max="12784" width="1.375" customWidth="1"/>
    <col min="12785" max="12785" width="6.125" customWidth="1"/>
    <col min="12786" max="12786" width="1.125" customWidth="1"/>
    <col min="12790" max="12790" width="9.125" bestFit="1" customWidth="1"/>
    <col min="12801" max="12801" width="14.5" customWidth="1"/>
    <col min="12802" max="12804" width="7.25" customWidth="1"/>
    <col min="12805" max="12805" width="1.375" customWidth="1"/>
    <col min="12806" max="12806" width="5" customWidth="1"/>
    <col min="12807" max="12807" width="1.375" customWidth="1"/>
    <col min="12808" max="12808" width="14.375" customWidth="1"/>
    <col min="12809" max="12811" width="7.25" customWidth="1"/>
    <col min="13037" max="13037" width="9" bestFit="1" customWidth="1"/>
    <col min="13039" max="13039" width="7" bestFit="1" customWidth="1"/>
    <col min="13040" max="13040" width="1.375" customWidth="1"/>
    <col min="13041" max="13041" width="6.125" customWidth="1"/>
    <col min="13042" max="13042" width="1.125" customWidth="1"/>
    <col min="13046" max="13046" width="9.125" bestFit="1" customWidth="1"/>
    <col min="13057" max="13057" width="14.5" customWidth="1"/>
    <col min="13058" max="13060" width="7.25" customWidth="1"/>
    <col min="13061" max="13061" width="1.375" customWidth="1"/>
    <col min="13062" max="13062" width="5" customWidth="1"/>
    <col min="13063" max="13063" width="1.375" customWidth="1"/>
    <col min="13064" max="13064" width="14.375" customWidth="1"/>
    <col min="13065" max="13067" width="7.25" customWidth="1"/>
    <col min="13293" max="13293" width="9" bestFit="1" customWidth="1"/>
    <col min="13295" max="13295" width="7" bestFit="1" customWidth="1"/>
    <col min="13296" max="13296" width="1.375" customWidth="1"/>
    <col min="13297" max="13297" width="6.125" customWidth="1"/>
    <col min="13298" max="13298" width="1.125" customWidth="1"/>
    <col min="13302" max="13302" width="9.125" bestFit="1" customWidth="1"/>
    <col min="13313" max="13313" width="14.5" customWidth="1"/>
    <col min="13314" max="13316" width="7.25" customWidth="1"/>
    <col min="13317" max="13317" width="1.375" customWidth="1"/>
    <col min="13318" max="13318" width="5" customWidth="1"/>
    <col min="13319" max="13319" width="1.375" customWidth="1"/>
    <col min="13320" max="13320" width="14.375" customWidth="1"/>
    <col min="13321" max="13323" width="7.25" customWidth="1"/>
    <col min="13549" max="13549" width="9" bestFit="1" customWidth="1"/>
    <col min="13551" max="13551" width="7" bestFit="1" customWidth="1"/>
    <col min="13552" max="13552" width="1.375" customWidth="1"/>
    <col min="13553" max="13553" width="6.125" customWidth="1"/>
    <col min="13554" max="13554" width="1.125" customWidth="1"/>
    <col min="13558" max="13558" width="9.125" bestFit="1" customWidth="1"/>
    <col min="13569" max="13569" width="14.5" customWidth="1"/>
    <col min="13570" max="13572" width="7.25" customWidth="1"/>
    <col min="13573" max="13573" width="1.375" customWidth="1"/>
    <col min="13574" max="13574" width="5" customWidth="1"/>
    <col min="13575" max="13575" width="1.375" customWidth="1"/>
    <col min="13576" max="13576" width="14.375" customWidth="1"/>
    <col min="13577" max="13579" width="7.25" customWidth="1"/>
    <col min="13805" max="13805" width="9" bestFit="1" customWidth="1"/>
    <col min="13807" max="13807" width="7" bestFit="1" customWidth="1"/>
    <col min="13808" max="13808" width="1.375" customWidth="1"/>
    <col min="13809" max="13809" width="6.125" customWidth="1"/>
    <col min="13810" max="13810" width="1.125" customWidth="1"/>
    <col min="13814" max="13814" width="9.125" bestFit="1" customWidth="1"/>
    <col min="13825" max="13825" width="14.5" customWidth="1"/>
    <col min="13826" max="13828" width="7.25" customWidth="1"/>
    <col min="13829" max="13829" width="1.375" customWidth="1"/>
    <col min="13830" max="13830" width="5" customWidth="1"/>
    <col min="13831" max="13831" width="1.375" customWidth="1"/>
    <col min="13832" max="13832" width="14.375" customWidth="1"/>
    <col min="13833" max="13835" width="7.25" customWidth="1"/>
    <col min="14061" max="14061" width="9" bestFit="1" customWidth="1"/>
    <col min="14063" max="14063" width="7" bestFit="1" customWidth="1"/>
    <col min="14064" max="14064" width="1.375" customWidth="1"/>
    <col min="14065" max="14065" width="6.125" customWidth="1"/>
    <col min="14066" max="14066" width="1.125" customWidth="1"/>
    <col min="14070" max="14070" width="9.125" bestFit="1" customWidth="1"/>
    <col min="14081" max="14081" width="14.5" customWidth="1"/>
    <col min="14082" max="14084" width="7.25" customWidth="1"/>
    <col min="14085" max="14085" width="1.375" customWidth="1"/>
    <col min="14086" max="14086" width="5" customWidth="1"/>
    <col min="14087" max="14087" width="1.375" customWidth="1"/>
    <col min="14088" max="14088" width="14.375" customWidth="1"/>
    <col min="14089" max="14091" width="7.25" customWidth="1"/>
    <col min="14317" max="14317" width="9" bestFit="1" customWidth="1"/>
    <col min="14319" max="14319" width="7" bestFit="1" customWidth="1"/>
    <col min="14320" max="14320" width="1.375" customWidth="1"/>
    <col min="14321" max="14321" width="6.125" customWidth="1"/>
    <col min="14322" max="14322" width="1.125" customWidth="1"/>
    <col min="14326" max="14326" width="9.125" bestFit="1" customWidth="1"/>
    <col min="14337" max="14337" width="14.5" customWidth="1"/>
    <col min="14338" max="14340" width="7.25" customWidth="1"/>
    <col min="14341" max="14341" width="1.375" customWidth="1"/>
    <col min="14342" max="14342" width="5" customWidth="1"/>
    <col min="14343" max="14343" width="1.375" customWidth="1"/>
    <col min="14344" max="14344" width="14.375" customWidth="1"/>
    <col min="14345" max="14347" width="7.25" customWidth="1"/>
    <col min="14573" max="14573" width="9" bestFit="1" customWidth="1"/>
    <col min="14575" max="14575" width="7" bestFit="1" customWidth="1"/>
    <col min="14576" max="14576" width="1.375" customWidth="1"/>
    <col min="14577" max="14577" width="6.125" customWidth="1"/>
    <col min="14578" max="14578" width="1.125" customWidth="1"/>
    <col min="14582" max="14582" width="9.125" bestFit="1" customWidth="1"/>
    <col min="14593" max="14593" width="14.5" customWidth="1"/>
    <col min="14594" max="14596" width="7.25" customWidth="1"/>
    <col min="14597" max="14597" width="1.375" customWidth="1"/>
    <col min="14598" max="14598" width="5" customWidth="1"/>
    <col min="14599" max="14599" width="1.375" customWidth="1"/>
    <col min="14600" max="14600" width="14.375" customWidth="1"/>
    <col min="14601" max="14603" width="7.25" customWidth="1"/>
    <col min="14829" max="14829" width="9" bestFit="1" customWidth="1"/>
    <col min="14831" max="14831" width="7" bestFit="1" customWidth="1"/>
    <col min="14832" max="14832" width="1.375" customWidth="1"/>
    <col min="14833" max="14833" width="6.125" customWidth="1"/>
    <col min="14834" max="14834" width="1.125" customWidth="1"/>
    <col min="14838" max="14838" width="9.125" bestFit="1" customWidth="1"/>
    <col min="14849" max="14849" width="14.5" customWidth="1"/>
    <col min="14850" max="14852" width="7.25" customWidth="1"/>
    <col min="14853" max="14853" width="1.375" customWidth="1"/>
    <col min="14854" max="14854" width="5" customWidth="1"/>
    <col min="14855" max="14855" width="1.375" customWidth="1"/>
    <col min="14856" max="14856" width="14.375" customWidth="1"/>
    <col min="14857" max="14859" width="7.25" customWidth="1"/>
    <col min="15085" max="15085" width="9" bestFit="1" customWidth="1"/>
    <col min="15087" max="15087" width="7" bestFit="1" customWidth="1"/>
    <col min="15088" max="15088" width="1.375" customWidth="1"/>
    <col min="15089" max="15089" width="6.125" customWidth="1"/>
    <col min="15090" max="15090" width="1.125" customWidth="1"/>
    <col min="15094" max="15094" width="9.125" bestFit="1" customWidth="1"/>
    <col min="15105" max="15105" width="14.5" customWidth="1"/>
    <col min="15106" max="15108" width="7.25" customWidth="1"/>
    <col min="15109" max="15109" width="1.375" customWidth="1"/>
    <col min="15110" max="15110" width="5" customWidth="1"/>
    <col min="15111" max="15111" width="1.375" customWidth="1"/>
    <col min="15112" max="15112" width="14.375" customWidth="1"/>
    <col min="15113" max="15115" width="7.25" customWidth="1"/>
    <col min="15341" max="15341" width="9" bestFit="1" customWidth="1"/>
    <col min="15343" max="15343" width="7" bestFit="1" customWidth="1"/>
    <col min="15344" max="15344" width="1.375" customWidth="1"/>
    <col min="15345" max="15345" width="6.125" customWidth="1"/>
    <col min="15346" max="15346" width="1.125" customWidth="1"/>
    <col min="15350" max="15350" width="9.125" bestFit="1" customWidth="1"/>
    <col min="15361" max="15361" width="14.5" customWidth="1"/>
    <col min="15362" max="15364" width="7.25" customWidth="1"/>
    <col min="15365" max="15365" width="1.375" customWidth="1"/>
    <col min="15366" max="15366" width="5" customWidth="1"/>
    <col min="15367" max="15367" width="1.375" customWidth="1"/>
    <col min="15368" max="15368" width="14.375" customWidth="1"/>
    <col min="15369" max="15371" width="7.25" customWidth="1"/>
    <col min="15597" max="15597" width="9" bestFit="1" customWidth="1"/>
    <col min="15599" max="15599" width="7" bestFit="1" customWidth="1"/>
    <col min="15600" max="15600" width="1.375" customWidth="1"/>
    <col min="15601" max="15601" width="6.125" customWidth="1"/>
    <col min="15602" max="15602" width="1.125" customWidth="1"/>
    <col min="15606" max="15606" width="9.125" bestFit="1" customWidth="1"/>
    <col min="15617" max="15617" width="14.5" customWidth="1"/>
    <col min="15618" max="15620" width="7.25" customWidth="1"/>
    <col min="15621" max="15621" width="1.375" customWidth="1"/>
    <col min="15622" max="15622" width="5" customWidth="1"/>
    <col min="15623" max="15623" width="1.375" customWidth="1"/>
    <col min="15624" max="15624" width="14.375" customWidth="1"/>
    <col min="15625" max="15627" width="7.25" customWidth="1"/>
    <col min="15853" max="15853" width="9" bestFit="1" customWidth="1"/>
    <col min="15855" max="15855" width="7" bestFit="1" customWidth="1"/>
    <col min="15856" max="15856" width="1.375" customWidth="1"/>
    <col min="15857" max="15857" width="6.125" customWidth="1"/>
    <col min="15858" max="15858" width="1.125" customWidth="1"/>
    <col min="15862" max="15862" width="9.125" bestFit="1" customWidth="1"/>
    <col min="15873" max="15873" width="14.5" customWidth="1"/>
    <col min="15874" max="15876" width="7.25" customWidth="1"/>
    <col min="15877" max="15877" width="1.375" customWidth="1"/>
    <col min="15878" max="15878" width="5" customWidth="1"/>
    <col min="15879" max="15879" width="1.375" customWidth="1"/>
    <col min="15880" max="15880" width="14.375" customWidth="1"/>
    <col min="15881" max="15883" width="7.25" customWidth="1"/>
    <col min="16109" max="16109" width="9" bestFit="1" customWidth="1"/>
    <col min="16111" max="16111" width="7" bestFit="1" customWidth="1"/>
    <col min="16112" max="16112" width="1.375" customWidth="1"/>
    <col min="16113" max="16113" width="6.125" customWidth="1"/>
    <col min="16114" max="16114" width="1.125" customWidth="1"/>
    <col min="16118" max="16118" width="9.125" bestFit="1" customWidth="1"/>
    <col min="16129" max="16129" width="14.5" customWidth="1"/>
    <col min="16130" max="16132" width="7.25" customWidth="1"/>
    <col min="16133" max="16133" width="1.375" customWidth="1"/>
    <col min="16134" max="16134" width="5" customWidth="1"/>
    <col min="16135" max="16135" width="1.375" customWidth="1"/>
    <col min="16136" max="16136" width="14.375" customWidth="1"/>
    <col min="16137" max="16139" width="7.25" customWidth="1"/>
  </cols>
  <sheetData>
    <row r="1" spans="1:11" ht="18" x14ac:dyDescent="0.25">
      <c r="A1" s="1" t="s">
        <v>14</v>
      </c>
      <c r="B1" s="52"/>
      <c r="C1" s="52"/>
      <c r="D1" s="52"/>
      <c r="E1" s="52"/>
      <c r="F1" s="52"/>
      <c r="G1" s="52"/>
      <c r="H1" s="52"/>
      <c r="I1" s="52"/>
      <c r="J1" s="41"/>
      <c r="K1" s="41"/>
    </row>
    <row r="2" spans="1:11" ht="18" x14ac:dyDescent="0.25">
      <c r="A2" s="1" t="s">
        <v>192</v>
      </c>
      <c r="B2" s="52"/>
      <c r="C2" s="52"/>
      <c r="D2" s="52"/>
      <c r="E2" s="52"/>
      <c r="F2" s="52"/>
      <c r="G2" s="53"/>
      <c r="H2" s="52"/>
      <c r="I2" s="52"/>
      <c r="J2" s="41"/>
      <c r="K2" s="41"/>
    </row>
    <row r="3" spans="1:11" ht="15" x14ac:dyDescent="0.2">
      <c r="A3" s="2"/>
      <c r="B3" s="41"/>
      <c r="C3" s="41"/>
      <c r="D3" s="41"/>
      <c r="E3" s="41"/>
      <c r="F3" s="41"/>
      <c r="G3" s="43"/>
      <c r="H3" s="41"/>
      <c r="I3" s="41"/>
      <c r="J3" s="41"/>
      <c r="K3" s="41"/>
    </row>
    <row r="4" spans="1:11" ht="15" x14ac:dyDescent="0.2">
      <c r="A4" s="2"/>
      <c r="B4" s="41"/>
      <c r="C4" s="41"/>
      <c r="D4" s="41"/>
      <c r="E4" s="41"/>
      <c r="F4" s="41"/>
      <c r="G4" s="43"/>
      <c r="H4" s="41"/>
      <c r="I4" s="41"/>
      <c r="J4" s="41"/>
      <c r="K4" s="41"/>
    </row>
    <row r="5" spans="1:11" ht="15" x14ac:dyDescent="0.2">
      <c r="A5" s="74" t="s">
        <v>15</v>
      </c>
      <c r="B5" s="88"/>
      <c r="C5" s="88"/>
      <c r="D5" s="88"/>
      <c r="E5" s="41"/>
      <c r="F5" s="88"/>
      <c r="G5" s="43"/>
      <c r="H5" s="88" t="s">
        <v>195</v>
      </c>
      <c r="I5" s="88"/>
      <c r="J5" s="88"/>
      <c r="K5" s="88"/>
    </row>
    <row r="6" spans="1:11" ht="15" x14ac:dyDescent="0.2">
      <c r="A6" s="2"/>
      <c r="B6" s="41"/>
      <c r="C6" s="41"/>
      <c r="D6" s="41"/>
      <c r="E6" s="41"/>
      <c r="F6" s="88"/>
      <c r="G6" s="43"/>
      <c r="H6" s="41"/>
      <c r="I6" s="41"/>
      <c r="J6" s="41"/>
      <c r="K6" s="41"/>
    </row>
    <row r="7" spans="1:11" ht="15" x14ac:dyDescent="0.2">
      <c r="A7" s="74" t="s">
        <v>16</v>
      </c>
      <c r="B7" s="98" t="s">
        <v>17</v>
      </c>
      <c r="C7" s="98" t="s">
        <v>18</v>
      </c>
      <c r="D7" s="98" t="s">
        <v>19</v>
      </c>
      <c r="E7" s="42"/>
      <c r="F7" s="88"/>
      <c r="G7" s="43"/>
      <c r="H7" s="88" t="s">
        <v>16</v>
      </c>
      <c r="I7" s="98" t="s">
        <v>17</v>
      </c>
      <c r="J7" s="98" t="s">
        <v>18</v>
      </c>
      <c r="K7" s="98" t="s">
        <v>19</v>
      </c>
    </row>
    <row r="8" spans="1:11" ht="15" x14ac:dyDescent="0.2">
      <c r="A8" s="2"/>
      <c r="B8" s="41"/>
      <c r="C8" s="41"/>
      <c r="D8" s="41"/>
      <c r="E8" s="41"/>
      <c r="F8" s="88"/>
      <c r="G8" s="43"/>
      <c r="H8" s="41"/>
      <c r="I8" s="41"/>
      <c r="J8" s="41"/>
      <c r="K8" s="41"/>
    </row>
    <row r="9" spans="1:11" ht="15" x14ac:dyDescent="0.2">
      <c r="A9" s="2" t="s">
        <v>226</v>
      </c>
      <c r="B9" s="41">
        <v>578</v>
      </c>
      <c r="C9" s="41">
        <v>551</v>
      </c>
      <c r="D9" s="41">
        <f t="shared" ref="D9:D28" si="0">B9+C9</f>
        <v>1129</v>
      </c>
      <c r="E9" s="41"/>
      <c r="F9" s="88"/>
      <c r="G9" s="43"/>
      <c r="H9" s="41" t="s">
        <v>226</v>
      </c>
      <c r="I9" s="41">
        <v>594</v>
      </c>
      <c r="J9" s="41">
        <v>579</v>
      </c>
      <c r="K9" s="41">
        <f t="shared" ref="K9:K28" si="1">I9+J9</f>
        <v>1173</v>
      </c>
    </row>
    <row r="10" spans="1:11" ht="15" x14ac:dyDescent="0.2">
      <c r="A10" s="38" t="s">
        <v>227</v>
      </c>
      <c r="B10" s="41">
        <v>617</v>
      </c>
      <c r="C10" s="41">
        <v>629</v>
      </c>
      <c r="D10" s="41">
        <f t="shared" si="0"/>
        <v>1246</v>
      </c>
      <c r="E10" s="41"/>
      <c r="F10" s="88"/>
      <c r="G10" s="43"/>
      <c r="H10" s="54" t="s">
        <v>227</v>
      </c>
      <c r="I10" s="41">
        <v>627</v>
      </c>
      <c r="J10" s="41">
        <v>620</v>
      </c>
      <c r="K10" s="41">
        <f t="shared" si="1"/>
        <v>1247</v>
      </c>
    </row>
    <row r="11" spans="1:11" ht="15" x14ac:dyDescent="0.2">
      <c r="A11" s="39" t="s">
        <v>228</v>
      </c>
      <c r="B11" s="41">
        <v>761</v>
      </c>
      <c r="C11" s="41">
        <v>687</v>
      </c>
      <c r="D11" s="41">
        <f t="shared" si="0"/>
        <v>1448</v>
      </c>
      <c r="E11" s="41"/>
      <c r="F11" s="88"/>
      <c r="G11" s="43"/>
      <c r="H11" s="54" t="s">
        <v>228</v>
      </c>
      <c r="I11" s="41">
        <v>738</v>
      </c>
      <c r="J11" s="41">
        <v>661</v>
      </c>
      <c r="K11" s="41">
        <f t="shared" si="1"/>
        <v>1399</v>
      </c>
    </row>
    <row r="12" spans="1:11" ht="15" x14ac:dyDescent="0.2">
      <c r="A12" s="2" t="s">
        <v>229</v>
      </c>
      <c r="B12" s="41">
        <v>766</v>
      </c>
      <c r="C12" s="41">
        <v>671</v>
      </c>
      <c r="D12" s="41">
        <f t="shared" si="0"/>
        <v>1437</v>
      </c>
      <c r="E12" s="41"/>
      <c r="F12" s="88"/>
      <c r="G12" s="43"/>
      <c r="H12" s="41" t="s">
        <v>229</v>
      </c>
      <c r="I12" s="41">
        <v>790</v>
      </c>
      <c r="J12" s="41">
        <v>703</v>
      </c>
      <c r="K12" s="41">
        <f t="shared" si="1"/>
        <v>1493</v>
      </c>
    </row>
    <row r="13" spans="1:11" ht="15" x14ac:dyDescent="0.2">
      <c r="A13" s="2" t="s">
        <v>230</v>
      </c>
      <c r="B13" s="41">
        <v>667</v>
      </c>
      <c r="C13" s="41">
        <v>579</v>
      </c>
      <c r="D13" s="41">
        <f t="shared" si="0"/>
        <v>1246</v>
      </c>
      <c r="E13" s="41"/>
      <c r="F13" s="88"/>
      <c r="G13" s="43"/>
      <c r="H13" s="41" t="s">
        <v>230</v>
      </c>
      <c r="I13" s="41">
        <v>608</v>
      </c>
      <c r="J13" s="41">
        <v>564</v>
      </c>
      <c r="K13" s="41">
        <f t="shared" si="1"/>
        <v>1172</v>
      </c>
    </row>
    <row r="14" spans="1:11" ht="15" x14ac:dyDescent="0.2">
      <c r="A14" s="2" t="s">
        <v>231</v>
      </c>
      <c r="B14" s="41">
        <v>553</v>
      </c>
      <c r="C14" s="41">
        <v>525</v>
      </c>
      <c r="D14" s="41">
        <f t="shared" si="0"/>
        <v>1078</v>
      </c>
      <c r="E14" s="41"/>
      <c r="F14" s="88"/>
      <c r="G14" s="43"/>
      <c r="H14" s="41" t="s">
        <v>231</v>
      </c>
      <c r="I14" s="41">
        <v>557</v>
      </c>
      <c r="J14" s="41">
        <v>501</v>
      </c>
      <c r="K14" s="41">
        <f t="shared" si="1"/>
        <v>1058</v>
      </c>
    </row>
    <row r="15" spans="1:11" ht="15" x14ac:dyDescent="0.2">
      <c r="A15" s="2" t="s">
        <v>232</v>
      </c>
      <c r="B15" s="41">
        <v>539</v>
      </c>
      <c r="C15" s="41">
        <v>519</v>
      </c>
      <c r="D15" s="41">
        <f t="shared" si="0"/>
        <v>1058</v>
      </c>
      <c r="E15" s="41"/>
      <c r="F15" s="88"/>
      <c r="G15" s="43"/>
      <c r="H15" s="41" t="s">
        <v>232</v>
      </c>
      <c r="I15" s="41">
        <v>536</v>
      </c>
      <c r="J15" s="41">
        <v>524</v>
      </c>
      <c r="K15" s="41">
        <f t="shared" si="1"/>
        <v>1060</v>
      </c>
    </row>
    <row r="16" spans="1:11" ht="15" x14ac:dyDescent="0.2">
      <c r="A16" s="2" t="s">
        <v>233</v>
      </c>
      <c r="B16" s="41">
        <v>523</v>
      </c>
      <c r="C16" s="41">
        <v>541</v>
      </c>
      <c r="D16" s="41">
        <f t="shared" si="0"/>
        <v>1064</v>
      </c>
      <c r="E16" s="41"/>
      <c r="F16" s="88"/>
      <c r="G16" s="43"/>
      <c r="H16" s="41" t="s">
        <v>233</v>
      </c>
      <c r="I16" s="41">
        <v>554</v>
      </c>
      <c r="J16" s="41">
        <v>561</v>
      </c>
      <c r="K16" s="41">
        <f t="shared" si="1"/>
        <v>1115</v>
      </c>
    </row>
    <row r="17" spans="1:11" ht="15" x14ac:dyDescent="0.2">
      <c r="A17" s="2" t="s">
        <v>234</v>
      </c>
      <c r="B17" s="41">
        <v>741</v>
      </c>
      <c r="C17" s="41">
        <v>761</v>
      </c>
      <c r="D17" s="41">
        <f t="shared" si="0"/>
        <v>1502</v>
      </c>
      <c r="E17" s="41"/>
      <c r="F17" s="88"/>
      <c r="G17" s="43"/>
      <c r="H17" s="41" t="s">
        <v>234</v>
      </c>
      <c r="I17" s="41">
        <v>671</v>
      </c>
      <c r="J17" s="41">
        <v>690</v>
      </c>
      <c r="K17" s="41">
        <f t="shared" si="1"/>
        <v>1361</v>
      </c>
    </row>
    <row r="18" spans="1:11" ht="15" x14ac:dyDescent="0.2">
      <c r="A18" s="2" t="s">
        <v>235</v>
      </c>
      <c r="B18" s="41">
        <v>907</v>
      </c>
      <c r="C18" s="41">
        <v>892</v>
      </c>
      <c r="D18" s="41">
        <f t="shared" si="0"/>
        <v>1799</v>
      </c>
      <c r="E18" s="41"/>
      <c r="F18" s="88"/>
      <c r="G18" s="43"/>
      <c r="H18" s="41" t="s">
        <v>235</v>
      </c>
      <c r="I18" s="41">
        <v>894</v>
      </c>
      <c r="J18" s="41">
        <v>901</v>
      </c>
      <c r="K18" s="41">
        <f t="shared" si="1"/>
        <v>1795</v>
      </c>
    </row>
    <row r="19" spans="1:11" ht="15" x14ac:dyDescent="0.2">
      <c r="A19" s="2" t="s">
        <v>236</v>
      </c>
      <c r="B19" s="41">
        <v>994</v>
      </c>
      <c r="C19" s="41">
        <v>999</v>
      </c>
      <c r="D19" s="41">
        <f t="shared" si="0"/>
        <v>1993</v>
      </c>
      <c r="E19" s="41"/>
      <c r="F19" s="88"/>
      <c r="G19" s="43"/>
      <c r="H19" s="41" t="s">
        <v>236</v>
      </c>
      <c r="I19" s="41">
        <v>985</v>
      </c>
      <c r="J19" s="41">
        <v>999</v>
      </c>
      <c r="K19" s="41">
        <f t="shared" si="1"/>
        <v>1984</v>
      </c>
    </row>
    <row r="20" spans="1:11" ht="15" x14ac:dyDescent="0.2">
      <c r="A20" s="2" t="s">
        <v>237</v>
      </c>
      <c r="B20" s="41">
        <v>990</v>
      </c>
      <c r="C20" s="41">
        <v>998</v>
      </c>
      <c r="D20" s="41">
        <f t="shared" si="0"/>
        <v>1988</v>
      </c>
      <c r="E20" s="41"/>
      <c r="F20" s="88"/>
      <c r="G20" s="43"/>
      <c r="H20" s="41" t="s">
        <v>237</v>
      </c>
      <c r="I20" s="41">
        <v>996</v>
      </c>
      <c r="J20" s="41">
        <v>1007</v>
      </c>
      <c r="K20" s="41">
        <f t="shared" si="1"/>
        <v>2003</v>
      </c>
    </row>
    <row r="21" spans="1:11" ht="15" x14ac:dyDescent="0.2">
      <c r="A21" s="2" t="s">
        <v>238</v>
      </c>
      <c r="B21" s="41">
        <v>952</v>
      </c>
      <c r="C21" s="41">
        <v>868</v>
      </c>
      <c r="D21" s="41">
        <f t="shared" si="0"/>
        <v>1820</v>
      </c>
      <c r="E21" s="41"/>
      <c r="F21" s="88"/>
      <c r="G21" s="43"/>
      <c r="H21" s="41" t="s">
        <v>238</v>
      </c>
      <c r="I21" s="41">
        <v>947</v>
      </c>
      <c r="J21" s="41">
        <v>876</v>
      </c>
      <c r="K21" s="41">
        <f t="shared" si="1"/>
        <v>1823</v>
      </c>
    </row>
    <row r="22" spans="1:11" ht="15" x14ac:dyDescent="0.2">
      <c r="A22" s="2" t="s">
        <v>239</v>
      </c>
      <c r="B22" s="41">
        <v>886</v>
      </c>
      <c r="C22" s="41">
        <v>826</v>
      </c>
      <c r="D22" s="41">
        <f t="shared" si="0"/>
        <v>1712</v>
      </c>
      <c r="E22" s="41"/>
      <c r="F22" s="88"/>
      <c r="G22" s="43"/>
      <c r="H22" s="41" t="s">
        <v>239</v>
      </c>
      <c r="I22" s="41">
        <v>925</v>
      </c>
      <c r="J22" s="41">
        <v>877</v>
      </c>
      <c r="K22" s="41">
        <f t="shared" si="1"/>
        <v>1802</v>
      </c>
    </row>
    <row r="23" spans="1:11" ht="15" x14ac:dyDescent="0.2">
      <c r="A23" s="2" t="s">
        <v>240</v>
      </c>
      <c r="B23" s="41">
        <v>568</v>
      </c>
      <c r="C23" s="41">
        <v>612</v>
      </c>
      <c r="D23" s="41">
        <f t="shared" si="0"/>
        <v>1180</v>
      </c>
      <c r="E23" s="41"/>
      <c r="F23" s="88"/>
      <c r="G23" s="43"/>
      <c r="H23" s="41" t="s">
        <v>240</v>
      </c>
      <c r="I23" s="41">
        <v>593</v>
      </c>
      <c r="J23" s="41">
        <v>628</v>
      </c>
      <c r="K23" s="41">
        <f t="shared" si="1"/>
        <v>1221</v>
      </c>
    </row>
    <row r="24" spans="1:11" ht="15" x14ac:dyDescent="0.2">
      <c r="A24" s="2" t="s">
        <v>241</v>
      </c>
      <c r="B24" s="41">
        <v>428</v>
      </c>
      <c r="C24" s="41">
        <v>496</v>
      </c>
      <c r="D24" s="41">
        <f t="shared" si="0"/>
        <v>924</v>
      </c>
      <c r="E24" s="41"/>
      <c r="F24" s="88"/>
      <c r="G24" s="43"/>
      <c r="H24" s="41" t="s">
        <v>241</v>
      </c>
      <c r="I24" s="41">
        <v>457</v>
      </c>
      <c r="J24" s="41">
        <v>497</v>
      </c>
      <c r="K24" s="41">
        <f t="shared" si="1"/>
        <v>954</v>
      </c>
    </row>
    <row r="25" spans="1:11" ht="15" x14ac:dyDescent="0.2">
      <c r="A25" s="2" t="s">
        <v>242</v>
      </c>
      <c r="B25" s="41">
        <v>314</v>
      </c>
      <c r="C25" s="41">
        <v>399</v>
      </c>
      <c r="D25" s="41">
        <f t="shared" si="0"/>
        <v>713</v>
      </c>
      <c r="E25" s="41"/>
      <c r="F25" s="88"/>
      <c r="G25" s="43"/>
      <c r="H25" s="41" t="s">
        <v>242</v>
      </c>
      <c r="I25" s="41">
        <v>325</v>
      </c>
      <c r="J25" s="41">
        <v>405</v>
      </c>
      <c r="K25" s="41">
        <f t="shared" si="1"/>
        <v>730</v>
      </c>
    </row>
    <row r="26" spans="1:11" ht="15" x14ac:dyDescent="0.2">
      <c r="A26" s="2" t="s">
        <v>243</v>
      </c>
      <c r="B26" s="41">
        <v>129</v>
      </c>
      <c r="C26" s="41">
        <v>269</v>
      </c>
      <c r="D26" s="41">
        <f t="shared" si="0"/>
        <v>398</v>
      </c>
      <c r="E26" s="41"/>
      <c r="F26" s="88"/>
      <c r="G26" s="43"/>
      <c r="H26" s="41" t="s">
        <v>243</v>
      </c>
      <c r="I26" s="41">
        <v>136</v>
      </c>
      <c r="J26" s="41">
        <v>281</v>
      </c>
      <c r="K26" s="41">
        <f t="shared" si="1"/>
        <v>417</v>
      </c>
    </row>
    <row r="27" spans="1:11" ht="15" x14ac:dyDescent="0.2">
      <c r="A27" s="2" t="s">
        <v>244</v>
      </c>
      <c r="B27" s="41">
        <v>54</v>
      </c>
      <c r="C27" s="41">
        <v>93</v>
      </c>
      <c r="D27" s="41">
        <f t="shared" si="0"/>
        <v>147</v>
      </c>
      <c r="E27" s="41"/>
      <c r="F27" s="88"/>
      <c r="G27" s="43"/>
      <c r="H27" s="41" t="s">
        <v>244</v>
      </c>
      <c r="I27" s="41">
        <v>47</v>
      </c>
      <c r="J27" s="41">
        <v>100</v>
      </c>
      <c r="K27" s="41">
        <f t="shared" si="1"/>
        <v>147</v>
      </c>
    </row>
    <row r="28" spans="1:11" ht="15" x14ac:dyDescent="0.2">
      <c r="A28" s="2" t="s">
        <v>20</v>
      </c>
      <c r="B28" s="41">
        <v>5</v>
      </c>
      <c r="C28" s="41">
        <v>29</v>
      </c>
      <c r="D28" s="41">
        <f t="shared" si="0"/>
        <v>34</v>
      </c>
      <c r="E28" s="41"/>
      <c r="F28" s="88"/>
      <c r="G28" s="43"/>
      <c r="H28" s="41" t="s">
        <v>20</v>
      </c>
      <c r="I28" s="41">
        <v>2</v>
      </c>
      <c r="J28" s="41">
        <v>31</v>
      </c>
      <c r="K28" s="41">
        <f t="shared" si="1"/>
        <v>33</v>
      </c>
    </row>
    <row r="29" spans="1:11" ht="15" x14ac:dyDescent="0.2">
      <c r="A29" s="2"/>
      <c r="B29" s="41" t="s">
        <v>0</v>
      </c>
      <c r="C29" s="41"/>
      <c r="D29" s="41"/>
      <c r="E29" s="41"/>
      <c r="F29" s="88"/>
      <c r="G29" s="43"/>
      <c r="H29" s="41"/>
      <c r="I29" s="41"/>
      <c r="J29" s="41"/>
      <c r="K29" s="41"/>
    </row>
    <row r="30" spans="1:11" ht="15" x14ac:dyDescent="0.2">
      <c r="A30" s="74" t="s">
        <v>21</v>
      </c>
      <c r="B30" s="88">
        <f>SUM(B9:B29)</f>
        <v>11972</v>
      </c>
      <c r="C30" s="88">
        <f>SUM(C9:C29)</f>
        <v>11944</v>
      </c>
      <c r="D30" s="88">
        <f>B30+C30</f>
        <v>23916</v>
      </c>
      <c r="E30" s="41"/>
      <c r="F30" s="88"/>
      <c r="G30" s="43"/>
      <c r="H30" s="88" t="s">
        <v>21</v>
      </c>
      <c r="I30" s="88">
        <f>SUM(I9:I29)</f>
        <v>11982</v>
      </c>
      <c r="J30" s="88">
        <f>SUM(J9:J29)</f>
        <v>12005</v>
      </c>
      <c r="K30" s="88">
        <f>I30+J30</f>
        <v>23987</v>
      </c>
    </row>
    <row r="31" spans="1:11" ht="15" x14ac:dyDescent="0.2">
      <c r="A31" s="2"/>
      <c r="B31" s="41"/>
      <c r="C31" s="41"/>
      <c r="D31" s="41" t="s">
        <v>0</v>
      </c>
      <c r="E31" s="41"/>
      <c r="F31" s="88"/>
      <c r="G31" s="43"/>
      <c r="H31" s="41"/>
      <c r="I31" s="41"/>
      <c r="J31" s="41"/>
      <c r="K31" s="41" t="s">
        <v>0</v>
      </c>
    </row>
    <row r="32" spans="1:11" ht="15" x14ac:dyDescent="0.2">
      <c r="A32" s="2"/>
      <c r="B32" s="41"/>
      <c r="C32" s="41"/>
      <c r="D32" s="41"/>
      <c r="E32" s="41"/>
      <c r="F32" s="88"/>
      <c r="G32" s="43"/>
      <c r="H32" s="41"/>
      <c r="I32" s="41"/>
      <c r="J32" s="41"/>
      <c r="K32" s="41"/>
    </row>
    <row r="33" spans="1:11" ht="15" x14ac:dyDescent="0.2">
      <c r="A33" s="2"/>
      <c r="B33" s="41"/>
      <c r="C33" s="41"/>
      <c r="D33" s="41"/>
      <c r="E33" s="41"/>
      <c r="F33" s="88"/>
      <c r="G33" s="43"/>
      <c r="H33" s="41"/>
      <c r="I33" s="41"/>
      <c r="J33" s="41"/>
      <c r="K33" s="41"/>
    </row>
    <row r="34" spans="1:11" ht="15" x14ac:dyDescent="0.2">
      <c r="A34" s="2"/>
      <c r="B34" s="41"/>
      <c r="C34" s="41"/>
      <c r="D34" s="41"/>
      <c r="E34" s="41"/>
      <c r="F34" s="88"/>
      <c r="G34" s="43"/>
      <c r="H34" s="41"/>
      <c r="I34" s="41"/>
      <c r="J34" s="41"/>
      <c r="K34" s="41"/>
    </row>
    <row r="35" spans="1:11" ht="15" x14ac:dyDescent="0.2">
      <c r="A35" s="2"/>
      <c r="B35" s="41"/>
      <c r="C35" s="41"/>
      <c r="D35" s="41"/>
      <c r="E35" s="41"/>
      <c r="F35" s="88"/>
      <c r="G35" s="43"/>
      <c r="H35" s="41"/>
      <c r="I35" s="41"/>
      <c r="J35" s="41"/>
      <c r="K35" s="41"/>
    </row>
    <row r="36" spans="1:11" ht="15" x14ac:dyDescent="0.2">
      <c r="A36" s="74" t="s">
        <v>16</v>
      </c>
      <c r="B36" s="98" t="s">
        <v>17</v>
      </c>
      <c r="C36" s="98" t="s">
        <v>18</v>
      </c>
      <c r="D36" s="98" t="s">
        <v>19</v>
      </c>
      <c r="E36" s="42"/>
      <c r="F36" s="88"/>
      <c r="G36" s="43"/>
      <c r="H36" s="88" t="s">
        <v>16</v>
      </c>
      <c r="I36" s="98" t="s">
        <v>17</v>
      </c>
      <c r="J36" s="98" t="s">
        <v>18</v>
      </c>
      <c r="K36" s="98" t="s">
        <v>19</v>
      </c>
    </row>
    <row r="37" spans="1:11" ht="15" x14ac:dyDescent="0.2">
      <c r="A37" s="2"/>
      <c r="B37" s="41"/>
      <c r="C37" s="41"/>
      <c r="D37" s="41"/>
      <c r="E37" s="41"/>
      <c r="F37" s="88"/>
      <c r="G37" s="43"/>
      <c r="H37" s="41"/>
      <c r="I37" s="41"/>
      <c r="J37" s="41"/>
      <c r="K37" s="41"/>
    </row>
    <row r="38" spans="1:11" ht="15" x14ac:dyDescent="0.2">
      <c r="A38" s="2" t="s">
        <v>245</v>
      </c>
      <c r="B38" s="41">
        <v>1956</v>
      </c>
      <c r="C38" s="41">
        <v>1867</v>
      </c>
      <c r="D38" s="41">
        <f>B38+C38</f>
        <v>3823</v>
      </c>
      <c r="E38" s="41"/>
      <c r="F38" s="88"/>
      <c r="G38" s="43"/>
      <c r="H38" s="41" t="s">
        <v>245</v>
      </c>
      <c r="I38" s="41">
        <v>1959</v>
      </c>
      <c r="J38" s="41">
        <v>1860</v>
      </c>
      <c r="K38" s="41">
        <f>I38+J38</f>
        <v>3819</v>
      </c>
    </row>
    <row r="39" spans="1:11" ht="15" x14ac:dyDescent="0.2">
      <c r="A39" s="2" t="s">
        <v>246</v>
      </c>
      <c r="B39" s="41">
        <v>1986</v>
      </c>
      <c r="C39" s="41">
        <v>1775</v>
      </c>
      <c r="D39" s="41">
        <f>B39+C39</f>
        <v>3761</v>
      </c>
      <c r="E39" s="41"/>
      <c r="F39" s="88"/>
      <c r="G39" s="43"/>
      <c r="H39" s="41" t="s">
        <v>246</v>
      </c>
      <c r="I39" s="41">
        <v>1955</v>
      </c>
      <c r="J39" s="41">
        <v>1768</v>
      </c>
      <c r="K39" s="41">
        <f>I39+J39</f>
        <v>3723</v>
      </c>
    </row>
    <row r="40" spans="1:11" ht="15" x14ac:dyDescent="0.2">
      <c r="A40" s="2" t="s">
        <v>247</v>
      </c>
      <c r="B40" s="41">
        <v>1803</v>
      </c>
      <c r="C40" s="41">
        <v>1821</v>
      </c>
      <c r="D40" s="41">
        <f>B40+C40</f>
        <v>3624</v>
      </c>
      <c r="E40" s="41"/>
      <c r="F40" s="88"/>
      <c r="G40" s="43"/>
      <c r="H40" s="41" t="s">
        <v>247</v>
      </c>
      <c r="I40" s="41">
        <v>1761</v>
      </c>
      <c r="J40" s="41">
        <v>1775</v>
      </c>
      <c r="K40" s="41">
        <f>I40+J40</f>
        <v>3536</v>
      </c>
    </row>
    <row r="41" spans="1:11" ht="15" x14ac:dyDescent="0.2">
      <c r="A41" s="2" t="s">
        <v>248</v>
      </c>
      <c r="B41" s="41">
        <v>3843</v>
      </c>
      <c r="C41" s="41">
        <v>3757</v>
      </c>
      <c r="D41" s="41">
        <f>B41+C41</f>
        <v>7600</v>
      </c>
      <c r="E41" s="41"/>
      <c r="F41" s="88"/>
      <c r="G41" s="43"/>
      <c r="H41" s="41" t="s">
        <v>248</v>
      </c>
      <c r="I41" s="41">
        <v>3822</v>
      </c>
      <c r="J41" s="41">
        <v>3783</v>
      </c>
      <c r="K41" s="41">
        <f>I41+J41</f>
        <v>7605</v>
      </c>
    </row>
    <row r="42" spans="1:11" ht="15" x14ac:dyDescent="0.2">
      <c r="A42" s="2" t="s">
        <v>22</v>
      </c>
      <c r="B42" s="41">
        <v>2384</v>
      </c>
      <c r="C42" s="41">
        <v>2724</v>
      </c>
      <c r="D42" s="41">
        <f>B42+C42</f>
        <v>5108</v>
      </c>
      <c r="E42" s="41"/>
      <c r="F42" s="88"/>
      <c r="G42" s="43"/>
      <c r="H42" s="41" t="s">
        <v>22</v>
      </c>
      <c r="I42" s="41">
        <v>2485</v>
      </c>
      <c r="J42" s="41">
        <v>2819</v>
      </c>
      <c r="K42" s="41">
        <f>I42+J42</f>
        <v>5304</v>
      </c>
    </row>
    <row r="43" spans="1:11" ht="15" x14ac:dyDescent="0.2">
      <c r="A43" s="2"/>
      <c r="B43" s="41"/>
      <c r="C43" s="41"/>
      <c r="D43" s="41"/>
      <c r="E43" s="41"/>
      <c r="F43" s="88"/>
      <c r="G43" s="43"/>
      <c r="H43" s="41"/>
      <c r="I43" s="41"/>
      <c r="J43" s="41"/>
      <c r="K43" s="41"/>
    </row>
    <row r="44" spans="1:11" ht="15" x14ac:dyDescent="0.2">
      <c r="A44" s="74" t="s">
        <v>21</v>
      </c>
      <c r="B44" s="88">
        <f>SUM(B38:B43)</f>
        <v>11972</v>
      </c>
      <c r="C44" s="88">
        <f>SUM(C38:C43)</f>
        <v>11944</v>
      </c>
      <c r="D44" s="88">
        <f>+B44+C44</f>
        <v>23916</v>
      </c>
      <c r="E44" s="41"/>
      <c r="F44" s="88"/>
      <c r="G44" s="43"/>
      <c r="H44" s="88" t="s">
        <v>21</v>
      </c>
      <c r="I44" s="88">
        <f>SUM(I38:I43)</f>
        <v>11982</v>
      </c>
      <c r="J44" s="88">
        <f>SUM(J38:J43)</f>
        <v>12005</v>
      </c>
      <c r="K44" s="88">
        <f>+I44+J44</f>
        <v>23987</v>
      </c>
    </row>
    <row r="45" spans="1:11" ht="15" x14ac:dyDescent="0.2">
      <c r="A45" s="2"/>
      <c r="B45" s="41"/>
      <c r="C45" s="41"/>
      <c r="D45" s="41"/>
      <c r="E45" s="41"/>
      <c r="F45" s="41"/>
      <c r="G45" s="43"/>
      <c r="H45" s="41"/>
      <c r="I45" s="41"/>
      <c r="J45" s="41"/>
      <c r="K45" s="41"/>
    </row>
    <row r="46" spans="1:11" ht="15" x14ac:dyDescent="0.2">
      <c r="A46" s="2"/>
      <c r="B46" s="41"/>
      <c r="C46" s="41"/>
      <c r="D46" s="41"/>
      <c r="E46" s="41"/>
      <c r="F46" s="41"/>
      <c r="G46" s="43"/>
      <c r="H46" s="41"/>
      <c r="I46" s="41"/>
      <c r="J46" s="41"/>
      <c r="K46" s="41"/>
    </row>
    <row r="47" spans="1:11" x14ac:dyDescent="0.2">
      <c r="G47" s="55"/>
    </row>
    <row r="48" spans="1:11" x14ac:dyDescent="0.2">
      <c r="G48" s="55"/>
    </row>
    <row r="49" spans="1:11" x14ac:dyDescent="0.2">
      <c r="G49" s="55"/>
    </row>
    <row r="50" spans="1:11" x14ac:dyDescent="0.2">
      <c r="F50" s="56"/>
      <c r="G50" s="55"/>
      <c r="K50" s="46">
        <v>2</v>
      </c>
    </row>
    <row r="52" spans="1:11" ht="18" x14ac:dyDescent="0.25">
      <c r="A52" s="1"/>
    </row>
    <row r="53" spans="1:11" ht="18" x14ac:dyDescent="0.25">
      <c r="A53" s="1"/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zoomScale="80" zoomScaleNormal="80" workbookViewId="0">
      <selection activeCell="N47" sqref="N47"/>
    </sheetView>
  </sheetViews>
  <sheetFormatPr defaultRowHeight="14.25" x14ac:dyDescent="0.2"/>
  <sheetData>
    <row r="1" spans="1:9" ht="18" x14ac:dyDescent="0.25">
      <c r="A1" s="57" t="s">
        <v>23</v>
      </c>
      <c r="B1" s="51"/>
      <c r="C1" s="58"/>
      <c r="D1" s="58"/>
      <c r="E1" s="58"/>
      <c r="F1" s="58"/>
      <c r="G1" s="58"/>
      <c r="H1" s="58"/>
      <c r="I1" s="58"/>
    </row>
    <row r="2" spans="1:9" ht="18" x14ac:dyDescent="0.25">
      <c r="A2" s="57" t="s">
        <v>193</v>
      </c>
      <c r="B2" s="51"/>
      <c r="C2" s="58"/>
      <c r="D2" s="58"/>
      <c r="E2" s="58"/>
      <c r="F2" s="58"/>
      <c r="G2" s="58"/>
      <c r="H2" s="58"/>
      <c r="I2" s="58"/>
    </row>
    <row r="3" spans="1:9" ht="15" x14ac:dyDescent="0.2">
      <c r="A3" s="51"/>
      <c r="B3" s="51"/>
      <c r="C3" s="58"/>
      <c r="D3" s="58"/>
      <c r="E3" s="58"/>
      <c r="F3" s="58"/>
      <c r="G3" s="58"/>
      <c r="H3" s="58"/>
      <c r="I3" s="58"/>
    </row>
    <row r="4" spans="1:9" ht="15" x14ac:dyDescent="0.2">
      <c r="A4" s="2"/>
      <c r="B4" s="2"/>
    </row>
    <row r="5" spans="1:9" ht="15" x14ac:dyDescent="0.2">
      <c r="A5" s="2"/>
      <c r="B5" s="2"/>
    </row>
    <row r="6" spans="1:9" ht="15" x14ac:dyDescent="0.2">
      <c r="A6" s="2"/>
      <c r="B6" s="2"/>
    </row>
    <row r="7" spans="1:9" ht="15" x14ac:dyDescent="0.2">
      <c r="A7" s="2"/>
      <c r="B7" s="2"/>
    </row>
    <row r="8" spans="1:9" ht="15" x14ac:dyDescent="0.2">
      <c r="A8" s="2"/>
      <c r="B8" s="2"/>
    </row>
    <row r="9" spans="1:9" ht="15" x14ac:dyDescent="0.2">
      <c r="A9" s="2"/>
      <c r="B9" s="2"/>
    </row>
    <row r="10" spans="1:9" ht="15" x14ac:dyDescent="0.2">
      <c r="A10" s="2"/>
      <c r="B10" s="2"/>
      <c r="F10" s="10"/>
    </row>
    <row r="11" spans="1:9" ht="15" x14ac:dyDescent="0.2">
      <c r="A11" s="2"/>
      <c r="B11" s="2"/>
      <c r="F11" s="11"/>
    </row>
    <row r="12" spans="1:9" ht="15" x14ac:dyDescent="0.2">
      <c r="A12" s="2"/>
      <c r="B12" s="2"/>
    </row>
    <row r="13" spans="1:9" ht="15" x14ac:dyDescent="0.2">
      <c r="A13" s="2"/>
      <c r="B13" s="2"/>
    </row>
    <row r="14" spans="1:9" ht="18" x14ac:dyDescent="0.25">
      <c r="A14" s="2"/>
      <c r="B14" s="8"/>
    </row>
    <row r="15" spans="1:9" ht="15" x14ac:dyDescent="0.2">
      <c r="A15" s="2"/>
      <c r="B15" s="2"/>
    </row>
    <row r="16" spans="1:9" ht="15" x14ac:dyDescent="0.2">
      <c r="A16" s="2"/>
      <c r="B16" s="2"/>
    </row>
    <row r="17" spans="1:2" ht="15" x14ac:dyDescent="0.2">
      <c r="A17" s="2"/>
      <c r="B17" s="2"/>
    </row>
    <row r="18" spans="1:2" ht="15" x14ac:dyDescent="0.2">
      <c r="A18" s="2"/>
      <c r="B18" s="2"/>
    </row>
    <row r="19" spans="1:2" ht="15" x14ac:dyDescent="0.2">
      <c r="A19" s="2"/>
      <c r="B19" s="2"/>
    </row>
    <row r="20" spans="1:2" ht="15" x14ac:dyDescent="0.2">
      <c r="A20" s="2"/>
      <c r="B20" s="2"/>
    </row>
    <row r="21" spans="1:2" ht="15" x14ac:dyDescent="0.2">
      <c r="A21" s="2"/>
      <c r="B21" s="2"/>
    </row>
    <row r="22" spans="1:2" ht="15" x14ac:dyDescent="0.2">
      <c r="A22" s="2"/>
      <c r="B22" s="2"/>
    </row>
    <row r="23" spans="1:2" ht="15" x14ac:dyDescent="0.2">
      <c r="A23" s="2"/>
      <c r="B23" s="2"/>
    </row>
    <row r="24" spans="1:2" ht="15" x14ac:dyDescent="0.2">
      <c r="A24" s="2"/>
      <c r="B24" s="2"/>
    </row>
    <row r="25" spans="1:2" ht="15" x14ac:dyDescent="0.2">
      <c r="A25" s="2"/>
      <c r="B25" s="2"/>
    </row>
    <row r="26" spans="1:2" ht="15" x14ac:dyDescent="0.2">
      <c r="A26" s="2"/>
      <c r="B26" s="2"/>
    </row>
    <row r="27" spans="1:2" ht="15" x14ac:dyDescent="0.2">
      <c r="A27" s="2"/>
      <c r="B27" s="2"/>
    </row>
    <row r="28" spans="1:2" ht="15" x14ac:dyDescent="0.2">
      <c r="A28" s="2"/>
      <c r="B28" s="2"/>
    </row>
    <row r="29" spans="1:2" ht="15" x14ac:dyDescent="0.2">
      <c r="A29" s="2"/>
      <c r="B29" s="2"/>
    </row>
    <row r="30" spans="1:2" ht="15" x14ac:dyDescent="0.2">
      <c r="A30" s="2"/>
      <c r="B30" s="2"/>
    </row>
    <row r="31" spans="1:2" ht="15" x14ac:dyDescent="0.2">
      <c r="A31" s="2"/>
      <c r="B31" s="2"/>
    </row>
    <row r="32" spans="1:2" ht="15" x14ac:dyDescent="0.2">
      <c r="A32" s="2"/>
      <c r="B32" s="2"/>
    </row>
    <row r="33" spans="1:2" ht="15" x14ac:dyDescent="0.2">
      <c r="A33" s="2"/>
      <c r="B33" s="2"/>
    </row>
    <row r="34" spans="1:2" ht="15" x14ac:dyDescent="0.2">
      <c r="A34" s="2"/>
      <c r="B34" s="2"/>
    </row>
    <row r="35" spans="1:2" ht="15" x14ac:dyDescent="0.2">
      <c r="A35" s="2"/>
      <c r="B35" s="2"/>
    </row>
    <row r="36" spans="1:2" ht="15" x14ac:dyDescent="0.2">
      <c r="A36" s="2"/>
      <c r="B36" s="2"/>
    </row>
    <row r="37" spans="1:2" ht="15" x14ac:dyDescent="0.2">
      <c r="A37" s="2"/>
      <c r="B37" s="2"/>
    </row>
    <row r="38" spans="1:2" ht="15" x14ac:dyDescent="0.2">
      <c r="A38" s="2"/>
      <c r="B38" s="2"/>
    </row>
    <row r="39" spans="1:2" ht="15" x14ac:dyDescent="0.2">
      <c r="A39" s="2"/>
      <c r="B39" s="2"/>
    </row>
    <row r="40" spans="1:2" ht="15" x14ac:dyDescent="0.2">
      <c r="A40" s="2"/>
      <c r="B40" s="2"/>
    </row>
    <row r="41" spans="1:2" ht="15" x14ac:dyDescent="0.2">
      <c r="A41" s="2"/>
      <c r="B41" s="2"/>
    </row>
    <row r="42" spans="1:2" ht="15" x14ac:dyDescent="0.2">
      <c r="A42" s="2"/>
      <c r="B42" s="2"/>
    </row>
    <row r="43" spans="1:2" ht="15" x14ac:dyDescent="0.2">
      <c r="A43" s="2"/>
      <c r="B43" s="2"/>
    </row>
    <row r="44" spans="1:2" ht="15" x14ac:dyDescent="0.2">
      <c r="A44" s="2"/>
      <c r="B44" s="2"/>
    </row>
    <row r="45" spans="1:2" ht="15" x14ac:dyDescent="0.2">
      <c r="A45" s="2"/>
      <c r="B45" s="2"/>
    </row>
    <row r="46" spans="1:2" ht="15" x14ac:dyDescent="0.2">
      <c r="A46" s="2"/>
      <c r="B46" s="2"/>
    </row>
    <row r="50" spans="4:8" x14ac:dyDescent="0.2">
      <c r="F50" s="5"/>
      <c r="H50">
        <v>3</v>
      </c>
    </row>
    <row r="56" spans="4:8" ht="15" x14ac:dyDescent="0.2">
      <c r="D56" s="2"/>
    </row>
    <row r="57" spans="4:8" ht="15" x14ac:dyDescent="0.2">
      <c r="D57" s="2"/>
    </row>
  </sheetData>
  <pageMargins left="1.1023622047244095" right="0.31496062992125984" top="0.74803149606299213" bottom="0.74803149606299213" header="0.31496062992125984" footer="0.31496062992125984"/>
  <pageSetup paperSize="0" scale="8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opLeftCell="A4" zoomScale="80" zoomScaleNormal="80" workbookViewId="0">
      <selection activeCell="K55" sqref="K55"/>
    </sheetView>
  </sheetViews>
  <sheetFormatPr defaultRowHeight="14.25" x14ac:dyDescent="0.2"/>
  <cols>
    <col min="1" max="1" width="14.5" customWidth="1"/>
    <col min="2" max="4" width="7.25" style="46" customWidth="1"/>
    <col min="5" max="5" width="1.375" style="46" customWidth="1"/>
    <col min="6" max="6" width="5" style="46" customWidth="1"/>
    <col min="7" max="7" width="1.375" style="46" customWidth="1"/>
    <col min="8" max="8" width="14.375" style="46" customWidth="1"/>
    <col min="9" max="11" width="7.25" style="46" customWidth="1"/>
  </cols>
  <sheetData>
    <row r="1" spans="1:13" ht="18" x14ac:dyDescent="0.25">
      <c r="A1" s="85" t="s">
        <v>24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3" ht="18" x14ac:dyDescent="0.25">
      <c r="A2" s="85" t="s">
        <v>194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5" spans="1:13" ht="15" x14ac:dyDescent="0.2">
      <c r="A5" s="74" t="s">
        <v>25</v>
      </c>
      <c r="B5" s="88"/>
      <c r="C5" s="88"/>
      <c r="D5" s="88"/>
      <c r="E5" s="41"/>
      <c r="F5" s="59"/>
      <c r="G5" s="43"/>
      <c r="H5" s="88" t="s">
        <v>196</v>
      </c>
      <c r="I5" s="88"/>
      <c r="J5" s="88"/>
      <c r="K5" s="88"/>
    </row>
    <row r="6" spans="1:13" ht="15" x14ac:dyDescent="0.2">
      <c r="A6" s="2"/>
      <c r="B6" s="41"/>
      <c r="C6" s="41"/>
      <c r="D6" s="41"/>
      <c r="E6" s="41"/>
      <c r="F6" s="59"/>
      <c r="G6" s="43"/>
      <c r="H6" s="41"/>
      <c r="I6" s="41"/>
      <c r="J6" s="41"/>
      <c r="K6" s="41"/>
    </row>
    <row r="7" spans="1:13" ht="15" x14ac:dyDescent="0.2">
      <c r="A7" s="2"/>
      <c r="B7" s="42" t="s">
        <v>17</v>
      </c>
      <c r="C7" s="42" t="s">
        <v>18</v>
      </c>
      <c r="D7" s="42" t="s">
        <v>19</v>
      </c>
      <c r="E7" s="42"/>
      <c r="F7" s="59"/>
      <c r="G7" s="43"/>
      <c r="H7" s="41"/>
      <c r="I7" s="42" t="s">
        <v>17</v>
      </c>
      <c r="J7" s="42" t="s">
        <v>18</v>
      </c>
      <c r="K7" s="42" t="s">
        <v>19</v>
      </c>
    </row>
    <row r="8" spans="1:13" ht="15" x14ac:dyDescent="0.2">
      <c r="A8" s="2"/>
      <c r="B8" s="41"/>
      <c r="C8" s="41"/>
      <c r="D8" s="41"/>
      <c r="E8" s="41"/>
      <c r="F8" s="59"/>
      <c r="G8" s="43"/>
      <c r="H8" s="41"/>
      <c r="I8" s="41"/>
      <c r="J8" s="41"/>
      <c r="K8" s="41"/>
    </row>
    <row r="9" spans="1:13" ht="15" x14ac:dyDescent="0.2">
      <c r="A9" s="2" t="s">
        <v>26</v>
      </c>
      <c r="B9" s="41">
        <v>6166</v>
      </c>
      <c r="C9" s="41">
        <v>6472</v>
      </c>
      <c r="D9" s="41">
        <f t="shared" ref="D9:D16" si="0">B9+C9</f>
        <v>12638</v>
      </c>
      <c r="E9" s="41"/>
      <c r="F9" s="59"/>
      <c r="G9" s="43"/>
      <c r="H9" s="41" t="s">
        <v>26</v>
      </c>
      <c r="I9" s="41">
        <v>6155</v>
      </c>
      <c r="J9" s="41">
        <v>6512</v>
      </c>
      <c r="K9" s="41">
        <f>I9+J9</f>
        <v>12667</v>
      </c>
    </row>
    <row r="10" spans="1:13" ht="15" x14ac:dyDescent="0.2">
      <c r="A10" s="12" t="s">
        <v>27</v>
      </c>
      <c r="B10" s="41">
        <v>1359</v>
      </c>
      <c r="C10" s="41">
        <v>1324</v>
      </c>
      <c r="D10" s="41">
        <f t="shared" si="0"/>
        <v>2683</v>
      </c>
      <c r="E10" s="41"/>
      <c r="F10" s="59"/>
      <c r="G10" s="43"/>
      <c r="H10" s="41" t="s">
        <v>27</v>
      </c>
      <c r="I10" s="41">
        <v>1374</v>
      </c>
      <c r="J10" s="41">
        <v>1317</v>
      </c>
      <c r="K10" s="41">
        <f t="shared" ref="K10:K16" si="1">I10+J10</f>
        <v>2691</v>
      </c>
    </row>
    <row r="11" spans="1:13" ht="15" x14ac:dyDescent="0.2">
      <c r="A11" s="13" t="s">
        <v>28</v>
      </c>
      <c r="B11" s="41">
        <v>1288</v>
      </c>
      <c r="C11" s="41">
        <v>1213</v>
      </c>
      <c r="D11" s="41">
        <f t="shared" si="0"/>
        <v>2501</v>
      </c>
      <c r="E11" s="41"/>
      <c r="F11" s="59"/>
      <c r="G11" s="43"/>
      <c r="H11" s="41" t="s">
        <v>28</v>
      </c>
      <c r="I11" s="41">
        <v>1287</v>
      </c>
      <c r="J11" s="41">
        <v>1230</v>
      </c>
      <c r="K11" s="41">
        <f t="shared" si="1"/>
        <v>2517</v>
      </c>
    </row>
    <row r="12" spans="1:13" ht="15" x14ac:dyDescent="0.2">
      <c r="A12" s="2" t="s">
        <v>29</v>
      </c>
      <c r="B12" s="41">
        <v>1573</v>
      </c>
      <c r="C12" s="41">
        <v>1400</v>
      </c>
      <c r="D12" s="41">
        <f t="shared" si="0"/>
        <v>2973</v>
      </c>
      <c r="E12" s="41"/>
      <c r="F12" s="59"/>
      <c r="G12" s="43"/>
      <c r="H12" s="41" t="s">
        <v>29</v>
      </c>
      <c r="I12" s="41">
        <v>1561</v>
      </c>
      <c r="J12" s="41">
        <v>1405</v>
      </c>
      <c r="K12" s="41">
        <f t="shared" si="1"/>
        <v>2966</v>
      </c>
      <c r="M12" s="46"/>
    </row>
    <row r="13" spans="1:13" ht="15" x14ac:dyDescent="0.2">
      <c r="A13" s="2" t="s">
        <v>30</v>
      </c>
      <c r="B13" s="41">
        <v>730</v>
      </c>
      <c r="C13" s="41">
        <v>708</v>
      </c>
      <c r="D13" s="41">
        <f t="shared" si="0"/>
        <v>1438</v>
      </c>
      <c r="E13" s="41"/>
      <c r="F13" s="59"/>
      <c r="G13" s="43"/>
      <c r="H13" s="41" t="s">
        <v>30</v>
      </c>
      <c r="I13" s="41">
        <v>734</v>
      </c>
      <c r="J13" s="41">
        <v>707</v>
      </c>
      <c r="K13" s="41">
        <f t="shared" si="1"/>
        <v>1441</v>
      </c>
    </row>
    <row r="14" spans="1:13" ht="15" x14ac:dyDescent="0.2">
      <c r="A14" s="2" t="s">
        <v>31</v>
      </c>
      <c r="B14" s="41">
        <v>360</v>
      </c>
      <c r="C14" s="41">
        <v>352</v>
      </c>
      <c r="D14" s="41">
        <f t="shared" si="0"/>
        <v>712</v>
      </c>
      <c r="E14" s="41"/>
      <c r="F14" s="59"/>
      <c r="G14" s="43"/>
      <c r="H14" s="41" t="s">
        <v>31</v>
      </c>
      <c r="I14" s="41">
        <v>364</v>
      </c>
      <c r="J14" s="41">
        <v>345</v>
      </c>
      <c r="K14" s="41">
        <f t="shared" si="1"/>
        <v>709</v>
      </c>
    </row>
    <row r="15" spans="1:13" ht="15" x14ac:dyDescent="0.2">
      <c r="A15" s="2" t="s">
        <v>32</v>
      </c>
      <c r="B15" s="41">
        <v>356</v>
      </c>
      <c r="C15" s="41">
        <v>328</v>
      </c>
      <c r="D15" s="41">
        <f t="shared" si="0"/>
        <v>684</v>
      </c>
      <c r="E15" s="41"/>
      <c r="F15" s="59"/>
      <c r="G15" s="43"/>
      <c r="H15" s="41" t="s">
        <v>32</v>
      </c>
      <c r="I15" s="41">
        <v>360</v>
      </c>
      <c r="J15" s="41">
        <v>338</v>
      </c>
      <c r="K15" s="41">
        <f t="shared" si="1"/>
        <v>698</v>
      </c>
    </row>
    <row r="16" spans="1:13" ht="15" x14ac:dyDescent="0.2">
      <c r="A16" s="2" t="s">
        <v>33</v>
      </c>
      <c r="B16" s="41">
        <v>140</v>
      </c>
      <c r="C16" s="41">
        <v>147</v>
      </c>
      <c r="D16" s="41">
        <f t="shared" si="0"/>
        <v>287</v>
      </c>
      <c r="E16" s="41"/>
      <c r="F16" s="59"/>
      <c r="G16" s="43"/>
      <c r="H16" s="41" t="s">
        <v>33</v>
      </c>
      <c r="I16" s="41">
        <v>147</v>
      </c>
      <c r="J16" s="41">
        <v>151</v>
      </c>
      <c r="K16" s="41">
        <f t="shared" si="1"/>
        <v>298</v>
      </c>
    </row>
    <row r="17" spans="1:11" ht="15" x14ac:dyDescent="0.2">
      <c r="A17" s="2"/>
      <c r="B17" s="41"/>
      <c r="C17" s="41"/>
      <c r="D17" s="41"/>
      <c r="E17" s="41"/>
      <c r="F17" s="59"/>
      <c r="G17" s="43"/>
      <c r="H17" s="41"/>
      <c r="I17" s="41"/>
      <c r="J17" s="41"/>
      <c r="K17" s="41"/>
    </row>
    <row r="18" spans="1:11" ht="15" x14ac:dyDescent="0.2">
      <c r="A18" s="2" t="s">
        <v>34</v>
      </c>
      <c r="B18" s="41">
        <f>SUM(B9:B16)</f>
        <v>11972</v>
      </c>
      <c r="C18" s="41">
        <f>SUM(C9:C16)</f>
        <v>11944</v>
      </c>
      <c r="D18" s="41">
        <f>B18+C18</f>
        <v>23916</v>
      </c>
      <c r="E18" s="41"/>
      <c r="F18" s="59"/>
      <c r="G18" s="43"/>
      <c r="H18" s="41" t="s">
        <v>34</v>
      </c>
      <c r="I18" s="41">
        <f>SUM(I9:I16)</f>
        <v>11982</v>
      </c>
      <c r="J18" s="41">
        <f>SUM(J9:J16)</f>
        <v>12005</v>
      </c>
      <c r="K18" s="41">
        <f>I18+J18</f>
        <v>23987</v>
      </c>
    </row>
    <row r="20" spans="1:11" ht="18" x14ac:dyDescent="0.25">
      <c r="A20" s="1" t="s">
        <v>35</v>
      </c>
    </row>
    <row r="21" spans="1:11" ht="18" x14ac:dyDescent="0.25">
      <c r="A21" s="1" t="s">
        <v>197</v>
      </c>
    </row>
    <row r="50" spans="6:11" x14ac:dyDescent="0.2">
      <c r="F50" s="56"/>
    </row>
    <row r="55" spans="6:11" x14ac:dyDescent="0.2">
      <c r="K55" s="46">
        <v>4</v>
      </c>
    </row>
  </sheetData>
  <pageMargins left="0.7" right="0.7" top="0.75" bottom="0.75" header="0.3" footer="0.3"/>
  <pageSetup paperSize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61"/>
  <sheetViews>
    <sheetView topLeftCell="A14" workbookViewId="0">
      <selection activeCell="E60" sqref="E60"/>
    </sheetView>
  </sheetViews>
  <sheetFormatPr defaultRowHeight="14.25" x14ac:dyDescent="0.2"/>
  <cols>
    <col min="1" max="5" width="11.25" customWidth="1"/>
    <col min="6" max="6" width="6" customWidth="1"/>
    <col min="7" max="11" width="11.25" customWidth="1"/>
  </cols>
  <sheetData>
    <row r="1" spans="1:75" ht="18" x14ac:dyDescent="0.25">
      <c r="A1" s="85" t="s">
        <v>36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40"/>
      <c r="M1" t="s">
        <v>206</v>
      </c>
      <c r="U1" t="s">
        <v>207</v>
      </c>
      <c r="AC1" t="s">
        <v>208</v>
      </c>
      <c r="AK1" t="s">
        <v>209</v>
      </c>
      <c r="AS1" t="s">
        <v>210</v>
      </c>
      <c r="BA1" t="s">
        <v>211</v>
      </c>
      <c r="BI1" t="s">
        <v>212</v>
      </c>
      <c r="BQ1" t="s">
        <v>213</v>
      </c>
    </row>
    <row r="2" spans="1:75" ht="18" x14ac:dyDescent="0.25">
      <c r="A2" s="85" t="s">
        <v>214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40"/>
    </row>
    <row r="3" spans="1:75" x14ac:dyDescent="0.2">
      <c r="A3" t="s">
        <v>0</v>
      </c>
      <c r="F3" s="75"/>
      <c r="M3" t="s">
        <v>16</v>
      </c>
      <c r="N3" s="14" t="s">
        <v>17</v>
      </c>
      <c r="O3" s="14" t="s">
        <v>18</v>
      </c>
      <c r="P3" s="14" t="s">
        <v>19</v>
      </c>
      <c r="Q3" s="14" t="s">
        <v>37</v>
      </c>
      <c r="R3" s="14" t="s">
        <v>38</v>
      </c>
      <c r="S3" s="14" t="s">
        <v>39</v>
      </c>
      <c r="U3" t="s">
        <v>16</v>
      </c>
      <c r="V3" s="14" t="s">
        <v>17</v>
      </c>
      <c r="W3" s="14" t="s">
        <v>18</v>
      </c>
      <c r="X3" s="14" t="s">
        <v>19</v>
      </c>
      <c r="Y3" s="14" t="s">
        <v>37</v>
      </c>
      <c r="Z3" s="14" t="s">
        <v>38</v>
      </c>
      <c r="AA3" s="14" t="s">
        <v>39</v>
      </c>
      <c r="AC3" t="s">
        <v>16</v>
      </c>
      <c r="AD3" s="14" t="s">
        <v>17</v>
      </c>
      <c r="AE3" s="14" t="s">
        <v>18</v>
      </c>
      <c r="AF3" s="14" t="s">
        <v>19</v>
      </c>
      <c r="AG3" s="14" t="s">
        <v>37</v>
      </c>
      <c r="AH3" s="14" t="s">
        <v>38</v>
      </c>
      <c r="AI3" s="14" t="s">
        <v>39</v>
      </c>
      <c r="AK3" t="s">
        <v>16</v>
      </c>
      <c r="AL3" s="14" t="s">
        <v>17</v>
      </c>
      <c r="AM3" s="14" t="s">
        <v>18</v>
      </c>
      <c r="AN3" s="14" t="s">
        <v>19</v>
      </c>
      <c r="AO3" s="14" t="s">
        <v>37</v>
      </c>
      <c r="AP3" s="14" t="s">
        <v>38</v>
      </c>
      <c r="AQ3" s="14" t="s">
        <v>39</v>
      </c>
      <c r="AS3" t="s">
        <v>16</v>
      </c>
      <c r="AT3" s="14" t="s">
        <v>17</v>
      </c>
      <c r="AU3" s="14" t="s">
        <v>18</v>
      </c>
      <c r="AV3" s="14" t="s">
        <v>19</v>
      </c>
      <c r="AW3" s="14" t="s">
        <v>37</v>
      </c>
      <c r="AX3" s="14" t="s">
        <v>38</v>
      </c>
      <c r="AY3" s="14" t="s">
        <v>39</v>
      </c>
      <c r="BA3" t="s">
        <v>16</v>
      </c>
      <c r="BB3" s="14" t="s">
        <v>17</v>
      </c>
      <c r="BC3" s="14" t="s">
        <v>18</v>
      </c>
      <c r="BD3" s="14" t="s">
        <v>19</v>
      </c>
      <c r="BE3" s="14" t="s">
        <v>37</v>
      </c>
      <c r="BF3" s="14" t="s">
        <v>38</v>
      </c>
      <c r="BG3" s="14" t="s">
        <v>39</v>
      </c>
      <c r="BI3" t="s">
        <v>16</v>
      </c>
      <c r="BJ3" s="14" t="s">
        <v>17</v>
      </c>
      <c r="BK3" s="14" t="s">
        <v>18</v>
      </c>
      <c r="BL3" s="14" t="s">
        <v>19</v>
      </c>
      <c r="BM3" s="14" t="s">
        <v>37</v>
      </c>
      <c r="BN3" s="14" t="s">
        <v>38</v>
      </c>
      <c r="BO3" s="14" t="s">
        <v>39</v>
      </c>
      <c r="BQ3" t="s">
        <v>16</v>
      </c>
      <c r="BR3" s="14" t="s">
        <v>17</v>
      </c>
      <c r="BS3" s="14" t="s">
        <v>18</v>
      </c>
      <c r="BT3" s="14" t="s">
        <v>19</v>
      </c>
      <c r="BU3" s="14" t="s">
        <v>37</v>
      </c>
      <c r="BV3" s="14" t="s">
        <v>38</v>
      </c>
      <c r="BW3" s="14" t="s">
        <v>39</v>
      </c>
    </row>
    <row r="4" spans="1:75" x14ac:dyDescent="0.2">
      <c r="F4" s="75"/>
    </row>
    <row r="5" spans="1:75" x14ac:dyDescent="0.2">
      <c r="F5" s="75"/>
      <c r="M5" t="s">
        <v>226</v>
      </c>
      <c r="N5">
        <v>294</v>
      </c>
      <c r="O5">
        <v>298</v>
      </c>
      <c r="P5">
        <f>N5+O5</f>
        <v>592</v>
      </c>
      <c r="Q5">
        <f>N5/P$26*100</f>
        <v>2.3209915528538723</v>
      </c>
      <c r="R5">
        <f>O5/P$26*100</f>
        <v>2.3525696692192311</v>
      </c>
      <c r="S5">
        <f>Q5+R5</f>
        <v>4.6735612220731033</v>
      </c>
      <c r="U5" t="s">
        <v>226</v>
      </c>
      <c r="V5">
        <v>75</v>
      </c>
      <c r="W5">
        <v>65</v>
      </c>
      <c r="X5">
        <f>V5+W5</f>
        <v>140</v>
      </c>
      <c r="Y5">
        <f>V5/X$26*100</f>
        <v>2.787068004459309</v>
      </c>
      <c r="Z5">
        <f>W5/X$26*100</f>
        <v>2.4154589371980677</v>
      </c>
      <c r="AA5">
        <f>Y5+Z5</f>
        <v>5.2025269416573767</v>
      </c>
      <c r="AC5" t="s">
        <v>226</v>
      </c>
      <c r="AD5">
        <v>82</v>
      </c>
      <c r="AE5">
        <v>78</v>
      </c>
      <c r="AF5">
        <f>AD5+AE5</f>
        <v>160</v>
      </c>
      <c r="AG5">
        <f>AD5/AF$26*100</f>
        <v>3.2578466428287642</v>
      </c>
      <c r="AH5">
        <f>AE5/AF$26*100</f>
        <v>3.0989272943980928</v>
      </c>
      <c r="AI5">
        <f>AG5+AH5</f>
        <v>6.3567739372268566</v>
      </c>
      <c r="AK5" t="s">
        <v>226</v>
      </c>
      <c r="AL5">
        <v>61</v>
      </c>
      <c r="AM5">
        <v>66</v>
      </c>
      <c r="AN5">
        <f>AL5+AM5</f>
        <v>127</v>
      </c>
      <c r="AO5">
        <f>AL5/AN$26*100</f>
        <v>2.0566419420094402</v>
      </c>
      <c r="AP5">
        <f>AM5/AN$26*100</f>
        <v>2.2252191503708696</v>
      </c>
      <c r="AQ5">
        <f>AO5+AP5</f>
        <v>4.2818610923803098</v>
      </c>
      <c r="AS5" t="s">
        <v>226</v>
      </c>
      <c r="AT5">
        <v>34</v>
      </c>
      <c r="AU5">
        <v>34</v>
      </c>
      <c r="AV5">
        <f>AT5+AU5</f>
        <v>68</v>
      </c>
      <c r="AW5">
        <f>AT5/AV$26*100</f>
        <v>2.3594725884802221</v>
      </c>
      <c r="AX5">
        <f>AU5/AV$26*100</f>
        <v>2.3594725884802221</v>
      </c>
      <c r="AY5">
        <f>AW5+AX5</f>
        <v>4.7189451769604442</v>
      </c>
      <c r="BA5" t="s">
        <v>226</v>
      </c>
      <c r="BB5">
        <v>30</v>
      </c>
      <c r="BC5">
        <v>16</v>
      </c>
      <c r="BD5">
        <f>BB5+BC5</f>
        <v>46</v>
      </c>
      <c r="BE5">
        <f>BB5/BD$26*100</f>
        <v>4.2313117066290546</v>
      </c>
      <c r="BF5">
        <f>BC5/BD$26*100</f>
        <v>2.2566995768688294</v>
      </c>
      <c r="BG5">
        <f>BE5+BF5</f>
        <v>6.488011283497884</v>
      </c>
      <c r="BI5" t="s">
        <v>226</v>
      </c>
      <c r="BJ5">
        <v>5</v>
      </c>
      <c r="BK5">
        <v>5</v>
      </c>
      <c r="BL5">
        <f>BJ5+BK5</f>
        <v>10</v>
      </c>
      <c r="BM5">
        <f>BJ5/BL$26*100</f>
        <v>1.6778523489932886</v>
      </c>
      <c r="BN5">
        <f>BK5/BL$26*100</f>
        <v>1.6778523489932886</v>
      </c>
      <c r="BO5">
        <f>BM5+BN5</f>
        <v>3.3557046979865772</v>
      </c>
      <c r="BQ5" t="s">
        <v>226</v>
      </c>
      <c r="BR5">
        <v>13</v>
      </c>
      <c r="BS5">
        <v>17</v>
      </c>
      <c r="BT5">
        <f>BR5+BS5</f>
        <v>30</v>
      </c>
      <c r="BU5">
        <f>BR5/BT$26*100</f>
        <v>1.8624641833810889</v>
      </c>
      <c r="BV5">
        <f>BS5/BT$26*100</f>
        <v>2.4355300859598854</v>
      </c>
      <c r="BW5">
        <f>BU5+BV5</f>
        <v>4.2979942693409745</v>
      </c>
    </row>
    <row r="6" spans="1:75" x14ac:dyDescent="0.2">
      <c r="F6" s="75"/>
      <c r="M6" s="15" t="s">
        <v>227</v>
      </c>
      <c r="N6">
        <v>327</v>
      </c>
      <c r="O6">
        <v>335</v>
      </c>
      <c r="P6">
        <f t="shared" ref="P6:P24" si="0">N6+O6</f>
        <v>662</v>
      </c>
      <c r="Q6">
        <f t="shared" ref="Q6:Q24" si="1">N6/P$26*100</f>
        <v>2.5815110128680825</v>
      </c>
      <c r="R6">
        <f t="shared" ref="R6:R24" si="2">O6/P$26*100</f>
        <v>2.6446672455988001</v>
      </c>
      <c r="S6">
        <f t="shared" ref="S6:S24" si="3">Q6+R6</f>
        <v>5.2261782584668826</v>
      </c>
      <c r="U6" s="15" t="s">
        <v>227</v>
      </c>
      <c r="V6">
        <v>74</v>
      </c>
      <c r="W6">
        <v>73</v>
      </c>
      <c r="X6">
        <f t="shared" ref="X6:X24" si="4">V6+W6</f>
        <v>147</v>
      </c>
      <c r="Y6">
        <f t="shared" ref="Y6:Y24" si="5">V6/X$26*100</f>
        <v>2.749907097733185</v>
      </c>
      <c r="Z6">
        <f t="shared" ref="Z6:Z24" si="6">W6/X$26*100</f>
        <v>2.7127461910070605</v>
      </c>
      <c r="AA6">
        <f t="shared" ref="AA6:AA24" si="7">Y6+Z6</f>
        <v>5.4626532887402455</v>
      </c>
      <c r="AC6" s="15" t="s">
        <v>227</v>
      </c>
      <c r="AD6">
        <v>68</v>
      </c>
      <c r="AE6">
        <v>62</v>
      </c>
      <c r="AF6">
        <f t="shared" ref="AF6:AF24" si="8">AD6+AE6</f>
        <v>130</v>
      </c>
      <c r="AG6">
        <f t="shared" ref="AG6:AG24" si="9">AD6/AF$26*100</f>
        <v>2.7016289233214144</v>
      </c>
      <c r="AH6">
        <f t="shared" ref="AH6:AH24" si="10">AE6/AF$26*100</f>
        <v>2.4632499006754074</v>
      </c>
      <c r="AI6">
        <f t="shared" ref="AI6:AI24" si="11">AG6+AH6</f>
        <v>5.1648788239968217</v>
      </c>
      <c r="AK6" s="15" t="s">
        <v>227</v>
      </c>
      <c r="AL6">
        <v>67</v>
      </c>
      <c r="AM6">
        <v>57</v>
      </c>
      <c r="AN6">
        <f t="shared" ref="AN6:AN24" si="12">AL6+AM6</f>
        <v>124</v>
      </c>
      <c r="AO6">
        <f t="shared" ref="AO6:AO24" si="13">AL6/AN$26*100</f>
        <v>2.2589345920431558</v>
      </c>
      <c r="AP6">
        <f t="shared" ref="AP6:AP24" si="14">AM6/AN$26*100</f>
        <v>1.9217801753202968</v>
      </c>
      <c r="AQ6">
        <f t="shared" ref="AQ6:AQ24" si="15">AO6+AP6</f>
        <v>4.1807147673634528</v>
      </c>
      <c r="AS6" s="15" t="s">
        <v>227</v>
      </c>
      <c r="AT6">
        <v>42</v>
      </c>
      <c r="AU6">
        <v>39</v>
      </c>
      <c r="AV6">
        <f t="shared" ref="AV6:AV26" si="16">AT6+AU6</f>
        <v>81</v>
      </c>
      <c r="AW6">
        <f t="shared" ref="AW6:AW26" si="17">AT6/AV$26*100</f>
        <v>2.914642609299098</v>
      </c>
      <c r="AX6">
        <f t="shared" ref="AX6:AX26" si="18">AU6/AV$26*100</f>
        <v>2.7064538514920198</v>
      </c>
      <c r="AY6">
        <f t="shared" ref="AY6:AY26" si="19">AW6+AX6</f>
        <v>5.6210964607911178</v>
      </c>
      <c r="BA6" s="15" t="s">
        <v>227</v>
      </c>
      <c r="BB6">
        <v>19</v>
      </c>
      <c r="BC6">
        <v>17</v>
      </c>
      <c r="BD6">
        <f t="shared" ref="BD6:BD24" si="20">BB6+BC6</f>
        <v>36</v>
      </c>
      <c r="BE6">
        <f t="shared" ref="BE6:BE24" si="21">BB6/BD$26*100</f>
        <v>2.6798307475317347</v>
      </c>
      <c r="BF6">
        <f t="shared" ref="BF6:BF24" si="22">BC6/BD$26*100</f>
        <v>2.3977433004231314</v>
      </c>
      <c r="BG6">
        <f t="shared" ref="BG6:BG24" si="23">BE6+BF6</f>
        <v>5.0775740479548661</v>
      </c>
      <c r="BI6" s="15" t="s">
        <v>227</v>
      </c>
      <c r="BJ6">
        <v>8</v>
      </c>
      <c r="BK6">
        <v>13</v>
      </c>
      <c r="BL6">
        <f t="shared" ref="BL6:BL24" si="24">BJ6+BK6</f>
        <v>21</v>
      </c>
      <c r="BM6">
        <f t="shared" ref="BM6:BM24" si="25">BJ6/BL$26*100</f>
        <v>2.6845637583892619</v>
      </c>
      <c r="BN6">
        <f t="shared" ref="BN6:BN24" si="26">BK6/BL$26*100</f>
        <v>4.3624161073825505</v>
      </c>
      <c r="BO6">
        <f t="shared" ref="BO6:BO24" si="27">BM6+BN6</f>
        <v>7.0469798657718119</v>
      </c>
      <c r="BQ6" s="15" t="s">
        <v>227</v>
      </c>
      <c r="BR6">
        <v>22</v>
      </c>
      <c r="BS6">
        <v>24</v>
      </c>
      <c r="BT6">
        <f t="shared" ref="BT6:BT24" si="28">BR6+BS6</f>
        <v>46</v>
      </c>
      <c r="BU6">
        <f t="shared" ref="BU6:BU24" si="29">BR6/BT$26*100</f>
        <v>3.151862464183381</v>
      </c>
      <c r="BV6">
        <f t="shared" ref="BV6:BV24" si="30">BS6/BT$26*100</f>
        <v>3.4383954154727796</v>
      </c>
      <c r="BW6">
        <f t="shared" ref="BW6:BW24" si="31">BU6+BV6</f>
        <v>6.5902578796561606</v>
      </c>
    </row>
    <row r="7" spans="1:75" x14ac:dyDescent="0.2">
      <c r="F7" s="75"/>
      <c r="M7" s="16" t="s">
        <v>228</v>
      </c>
      <c r="N7">
        <v>360</v>
      </c>
      <c r="O7">
        <v>353</v>
      </c>
      <c r="P7">
        <f t="shared" si="0"/>
        <v>713</v>
      </c>
      <c r="Q7">
        <f t="shared" si="1"/>
        <v>2.8420304728822927</v>
      </c>
      <c r="R7">
        <f t="shared" si="2"/>
        <v>2.7867687692429146</v>
      </c>
      <c r="S7">
        <f t="shared" si="3"/>
        <v>5.6287992421252078</v>
      </c>
      <c r="U7" s="16" t="s">
        <v>228</v>
      </c>
      <c r="V7">
        <v>106</v>
      </c>
      <c r="W7">
        <v>66</v>
      </c>
      <c r="X7">
        <f t="shared" si="4"/>
        <v>172</v>
      </c>
      <c r="Y7">
        <f t="shared" si="5"/>
        <v>3.9390561129691566</v>
      </c>
      <c r="Z7">
        <f t="shared" si="6"/>
        <v>2.4526198439241917</v>
      </c>
      <c r="AA7">
        <f t="shared" si="7"/>
        <v>6.3916759568933479</v>
      </c>
      <c r="AC7" s="16" t="s">
        <v>228</v>
      </c>
      <c r="AD7">
        <v>84</v>
      </c>
      <c r="AE7">
        <v>71</v>
      </c>
      <c r="AF7">
        <f t="shared" si="8"/>
        <v>155</v>
      </c>
      <c r="AG7">
        <f t="shared" si="9"/>
        <v>3.3373063170441002</v>
      </c>
      <c r="AH7">
        <f t="shared" si="10"/>
        <v>2.8208184346444178</v>
      </c>
      <c r="AI7">
        <f t="shared" si="11"/>
        <v>6.1581247516885185</v>
      </c>
      <c r="AK7" s="16" t="s">
        <v>228</v>
      </c>
      <c r="AL7">
        <v>110</v>
      </c>
      <c r="AM7">
        <v>89</v>
      </c>
      <c r="AN7">
        <f t="shared" si="12"/>
        <v>199</v>
      </c>
      <c r="AO7">
        <f t="shared" si="13"/>
        <v>3.7086985839514495</v>
      </c>
      <c r="AP7">
        <f t="shared" si="14"/>
        <v>3.0006743088334455</v>
      </c>
      <c r="AQ7">
        <f t="shared" si="15"/>
        <v>6.709372892784895</v>
      </c>
      <c r="AS7" s="16" t="s">
        <v>228</v>
      </c>
      <c r="AT7">
        <v>43</v>
      </c>
      <c r="AU7">
        <v>40</v>
      </c>
      <c r="AV7">
        <f t="shared" si="16"/>
        <v>83</v>
      </c>
      <c r="AW7">
        <f t="shared" si="17"/>
        <v>2.9840388619014573</v>
      </c>
      <c r="AX7">
        <f t="shared" si="18"/>
        <v>2.7758501040943786</v>
      </c>
      <c r="AY7">
        <f t="shared" si="19"/>
        <v>5.7598889659958363</v>
      </c>
      <c r="BA7" s="16" t="s">
        <v>228</v>
      </c>
      <c r="BB7">
        <v>18</v>
      </c>
      <c r="BC7">
        <v>19</v>
      </c>
      <c r="BD7">
        <f t="shared" si="20"/>
        <v>37</v>
      </c>
      <c r="BE7">
        <f t="shared" si="21"/>
        <v>2.5387870239774331</v>
      </c>
      <c r="BF7">
        <f t="shared" si="22"/>
        <v>2.6798307475317347</v>
      </c>
      <c r="BG7">
        <f t="shared" si="23"/>
        <v>5.2186177715091677</v>
      </c>
      <c r="BI7" s="16" t="s">
        <v>228</v>
      </c>
      <c r="BJ7">
        <v>5</v>
      </c>
      <c r="BK7">
        <v>9</v>
      </c>
      <c r="BL7">
        <f t="shared" si="24"/>
        <v>14</v>
      </c>
      <c r="BM7">
        <f t="shared" si="25"/>
        <v>1.6778523489932886</v>
      </c>
      <c r="BN7">
        <f t="shared" si="26"/>
        <v>3.0201342281879198</v>
      </c>
      <c r="BO7">
        <f t="shared" si="27"/>
        <v>4.6979865771812079</v>
      </c>
      <c r="BQ7" s="16" t="s">
        <v>228</v>
      </c>
      <c r="BR7">
        <v>12</v>
      </c>
      <c r="BS7">
        <v>14</v>
      </c>
      <c r="BT7">
        <f t="shared" si="28"/>
        <v>26</v>
      </c>
      <c r="BU7">
        <f t="shared" si="29"/>
        <v>1.7191977077363898</v>
      </c>
      <c r="BV7">
        <f t="shared" si="30"/>
        <v>2.005730659025788</v>
      </c>
      <c r="BW7">
        <f t="shared" si="31"/>
        <v>3.7249283667621778</v>
      </c>
    </row>
    <row r="8" spans="1:75" x14ac:dyDescent="0.2">
      <c r="F8" s="75"/>
      <c r="M8" t="s">
        <v>229</v>
      </c>
      <c r="N8">
        <v>367</v>
      </c>
      <c r="O8">
        <v>302</v>
      </c>
      <c r="P8">
        <f t="shared" si="0"/>
        <v>669</v>
      </c>
      <c r="Q8">
        <f t="shared" si="1"/>
        <v>2.8972921765216704</v>
      </c>
      <c r="R8">
        <f t="shared" si="2"/>
        <v>2.3841477855845898</v>
      </c>
      <c r="S8">
        <f t="shared" si="3"/>
        <v>5.2814399621062602</v>
      </c>
      <c r="U8" t="s">
        <v>229</v>
      </c>
      <c r="V8">
        <v>135</v>
      </c>
      <c r="W8">
        <v>99</v>
      </c>
      <c r="X8">
        <f t="shared" si="4"/>
        <v>234</v>
      </c>
      <c r="Y8">
        <f t="shared" si="5"/>
        <v>5.0167224080267561</v>
      </c>
      <c r="Z8">
        <f t="shared" si="6"/>
        <v>3.6789297658862878</v>
      </c>
      <c r="AA8">
        <f t="shared" si="7"/>
        <v>8.695652173913043</v>
      </c>
      <c r="AC8" t="s">
        <v>229</v>
      </c>
      <c r="AD8">
        <v>89</v>
      </c>
      <c r="AE8">
        <v>88</v>
      </c>
      <c r="AF8">
        <f t="shared" si="8"/>
        <v>177</v>
      </c>
      <c r="AG8">
        <f t="shared" si="9"/>
        <v>3.5359555025824392</v>
      </c>
      <c r="AH8">
        <f t="shared" si="10"/>
        <v>3.4962256654747716</v>
      </c>
      <c r="AI8">
        <f t="shared" si="11"/>
        <v>7.0321811680572104</v>
      </c>
      <c r="AK8" t="s">
        <v>229</v>
      </c>
      <c r="AL8">
        <v>91</v>
      </c>
      <c r="AM8">
        <v>110</v>
      </c>
      <c r="AN8">
        <f t="shared" si="12"/>
        <v>201</v>
      </c>
      <c r="AO8">
        <f t="shared" si="13"/>
        <v>3.0681051921780176</v>
      </c>
      <c r="AP8">
        <f t="shared" si="14"/>
        <v>3.7086985839514495</v>
      </c>
      <c r="AQ8">
        <f t="shared" si="15"/>
        <v>6.7768037761294675</v>
      </c>
      <c r="AS8" t="s">
        <v>229</v>
      </c>
      <c r="AT8">
        <v>58</v>
      </c>
      <c r="AU8">
        <v>47</v>
      </c>
      <c r="AV8">
        <f t="shared" si="16"/>
        <v>105</v>
      </c>
      <c r="AW8">
        <f t="shared" si="17"/>
        <v>4.0249826509368498</v>
      </c>
      <c r="AX8">
        <f t="shared" si="18"/>
        <v>3.2616238723108952</v>
      </c>
      <c r="AY8">
        <f t="shared" si="19"/>
        <v>7.2866065232477446</v>
      </c>
      <c r="BA8" t="s">
        <v>229</v>
      </c>
      <c r="BB8">
        <v>24</v>
      </c>
      <c r="BC8">
        <v>32</v>
      </c>
      <c r="BD8">
        <f t="shared" si="20"/>
        <v>56</v>
      </c>
      <c r="BE8">
        <f t="shared" si="21"/>
        <v>3.3850493653032441</v>
      </c>
      <c r="BF8">
        <f t="shared" si="22"/>
        <v>4.5133991537376588</v>
      </c>
      <c r="BG8">
        <f t="shared" si="23"/>
        <v>7.8984485190409028</v>
      </c>
      <c r="BI8" t="s">
        <v>229</v>
      </c>
      <c r="BJ8">
        <v>7</v>
      </c>
      <c r="BK8">
        <v>11</v>
      </c>
      <c r="BL8">
        <f t="shared" si="24"/>
        <v>18</v>
      </c>
      <c r="BM8">
        <f t="shared" si="25"/>
        <v>2.348993288590604</v>
      </c>
      <c r="BN8">
        <f t="shared" si="26"/>
        <v>3.6912751677852351</v>
      </c>
      <c r="BO8">
        <f t="shared" si="27"/>
        <v>6.0402684563758395</v>
      </c>
      <c r="BQ8" t="s">
        <v>229</v>
      </c>
      <c r="BR8">
        <v>19</v>
      </c>
      <c r="BS8">
        <v>14</v>
      </c>
      <c r="BT8">
        <f t="shared" si="28"/>
        <v>33</v>
      </c>
      <c r="BU8">
        <f t="shared" si="29"/>
        <v>2.722063037249284</v>
      </c>
      <c r="BV8">
        <f t="shared" si="30"/>
        <v>2.005730659025788</v>
      </c>
      <c r="BW8">
        <f t="shared" si="31"/>
        <v>4.7277936962750715</v>
      </c>
    </row>
    <row r="9" spans="1:75" x14ac:dyDescent="0.2">
      <c r="F9" s="75"/>
      <c r="M9" t="s">
        <v>230</v>
      </c>
      <c r="N9">
        <v>317</v>
      </c>
      <c r="O9">
        <v>301</v>
      </c>
      <c r="P9">
        <f t="shared" si="0"/>
        <v>618</v>
      </c>
      <c r="Q9">
        <f t="shared" si="1"/>
        <v>2.5025657219546851</v>
      </c>
      <c r="R9">
        <f t="shared" si="2"/>
        <v>2.3762532564932504</v>
      </c>
      <c r="S9">
        <f t="shared" si="3"/>
        <v>4.878818978447935</v>
      </c>
      <c r="U9" t="s">
        <v>230</v>
      </c>
      <c r="V9">
        <v>51</v>
      </c>
      <c r="W9">
        <v>59</v>
      </c>
      <c r="X9">
        <f t="shared" si="4"/>
        <v>110</v>
      </c>
      <c r="Y9">
        <f t="shared" si="5"/>
        <v>1.89520624303233</v>
      </c>
      <c r="Z9">
        <f t="shared" si="6"/>
        <v>2.192493496841323</v>
      </c>
      <c r="AA9">
        <f t="shared" si="7"/>
        <v>4.0876997398736528</v>
      </c>
      <c r="AC9" t="s">
        <v>230</v>
      </c>
      <c r="AD9">
        <v>51</v>
      </c>
      <c r="AE9">
        <v>42</v>
      </c>
      <c r="AF9">
        <f t="shared" si="8"/>
        <v>93</v>
      </c>
      <c r="AG9">
        <f t="shared" si="9"/>
        <v>2.026221692491061</v>
      </c>
      <c r="AH9">
        <f t="shared" si="10"/>
        <v>1.6686531585220501</v>
      </c>
      <c r="AI9">
        <f t="shared" si="11"/>
        <v>3.6948748510131111</v>
      </c>
      <c r="AK9" t="s">
        <v>230</v>
      </c>
      <c r="AL9">
        <v>92</v>
      </c>
      <c r="AM9">
        <v>83</v>
      </c>
      <c r="AN9">
        <f t="shared" si="12"/>
        <v>175</v>
      </c>
      <c r="AO9">
        <f t="shared" si="13"/>
        <v>3.1018206338503034</v>
      </c>
      <c r="AP9">
        <f t="shared" si="14"/>
        <v>2.7983816587997303</v>
      </c>
      <c r="AQ9">
        <f t="shared" si="15"/>
        <v>5.9002022926500342</v>
      </c>
      <c r="AS9" t="s">
        <v>230</v>
      </c>
      <c r="AT9">
        <v>44</v>
      </c>
      <c r="AU9">
        <v>28</v>
      </c>
      <c r="AV9">
        <f t="shared" si="16"/>
        <v>72</v>
      </c>
      <c r="AW9">
        <f t="shared" si="17"/>
        <v>3.0534351145038165</v>
      </c>
      <c r="AX9">
        <f t="shared" si="18"/>
        <v>1.9430950728660652</v>
      </c>
      <c r="AY9">
        <f t="shared" si="19"/>
        <v>4.9965301873698813</v>
      </c>
      <c r="BA9" t="s">
        <v>230</v>
      </c>
      <c r="BB9">
        <v>24</v>
      </c>
      <c r="BC9">
        <v>22</v>
      </c>
      <c r="BD9">
        <f t="shared" si="20"/>
        <v>46</v>
      </c>
      <c r="BE9">
        <f t="shared" si="21"/>
        <v>3.3850493653032441</v>
      </c>
      <c r="BF9">
        <f t="shared" si="22"/>
        <v>3.1029619181946404</v>
      </c>
      <c r="BG9">
        <f t="shared" si="23"/>
        <v>6.4880112834978849</v>
      </c>
      <c r="BI9" t="s">
        <v>230</v>
      </c>
      <c r="BJ9">
        <v>5</v>
      </c>
      <c r="BK9">
        <v>5</v>
      </c>
      <c r="BL9">
        <f t="shared" si="24"/>
        <v>10</v>
      </c>
      <c r="BM9">
        <f t="shared" si="25"/>
        <v>1.6778523489932886</v>
      </c>
      <c r="BN9">
        <f t="shared" si="26"/>
        <v>1.6778523489932886</v>
      </c>
      <c r="BO9">
        <f t="shared" si="27"/>
        <v>3.3557046979865772</v>
      </c>
      <c r="BQ9" t="s">
        <v>230</v>
      </c>
      <c r="BR9">
        <v>24</v>
      </c>
      <c r="BS9">
        <v>24</v>
      </c>
      <c r="BT9">
        <f t="shared" si="28"/>
        <v>48</v>
      </c>
      <c r="BU9">
        <f t="shared" si="29"/>
        <v>3.4383954154727796</v>
      </c>
      <c r="BV9">
        <f t="shared" si="30"/>
        <v>3.4383954154727796</v>
      </c>
      <c r="BW9">
        <f t="shared" si="31"/>
        <v>6.8767908309455592</v>
      </c>
    </row>
    <row r="10" spans="1:75" x14ac:dyDescent="0.2">
      <c r="F10" s="75"/>
      <c r="M10" t="s">
        <v>231</v>
      </c>
      <c r="N10">
        <v>294</v>
      </c>
      <c r="O10">
        <v>267</v>
      </c>
      <c r="P10">
        <f t="shared" si="0"/>
        <v>561</v>
      </c>
      <c r="Q10">
        <f t="shared" si="1"/>
        <v>2.3209915528538723</v>
      </c>
      <c r="R10">
        <f t="shared" si="2"/>
        <v>2.1078392673877002</v>
      </c>
      <c r="S10">
        <f t="shared" si="3"/>
        <v>4.428830820241572</v>
      </c>
      <c r="U10" t="s">
        <v>231</v>
      </c>
      <c r="V10">
        <v>50</v>
      </c>
      <c r="W10">
        <v>52</v>
      </c>
      <c r="X10">
        <f t="shared" si="4"/>
        <v>102</v>
      </c>
      <c r="Y10">
        <f t="shared" si="5"/>
        <v>1.8580453363062059</v>
      </c>
      <c r="Z10">
        <f t="shared" si="6"/>
        <v>1.932367149758454</v>
      </c>
      <c r="AA10">
        <f t="shared" si="7"/>
        <v>3.79041248606466</v>
      </c>
      <c r="AC10" t="s">
        <v>231</v>
      </c>
      <c r="AD10">
        <v>48</v>
      </c>
      <c r="AE10">
        <v>63</v>
      </c>
      <c r="AF10">
        <f t="shared" si="8"/>
        <v>111</v>
      </c>
      <c r="AG10">
        <f t="shared" si="9"/>
        <v>1.9070321811680571</v>
      </c>
      <c r="AH10">
        <f t="shared" si="10"/>
        <v>2.5029797377830754</v>
      </c>
      <c r="AI10">
        <f t="shared" si="11"/>
        <v>4.4100119189511329</v>
      </c>
      <c r="AK10" t="s">
        <v>231</v>
      </c>
      <c r="AL10">
        <v>86</v>
      </c>
      <c r="AM10">
        <v>43</v>
      </c>
      <c r="AN10">
        <f t="shared" si="12"/>
        <v>129</v>
      </c>
      <c r="AO10">
        <f t="shared" si="13"/>
        <v>2.8995279838165877</v>
      </c>
      <c r="AP10">
        <f t="shared" si="14"/>
        <v>1.4497639919082939</v>
      </c>
      <c r="AQ10">
        <f t="shared" si="15"/>
        <v>4.3492919757248814</v>
      </c>
      <c r="AS10" t="s">
        <v>231</v>
      </c>
      <c r="AT10">
        <v>38</v>
      </c>
      <c r="AU10">
        <v>40</v>
      </c>
      <c r="AV10">
        <f t="shared" si="16"/>
        <v>78</v>
      </c>
      <c r="AW10">
        <f t="shared" si="17"/>
        <v>2.6370575988896601</v>
      </c>
      <c r="AX10">
        <f t="shared" si="18"/>
        <v>2.7758501040943786</v>
      </c>
      <c r="AY10">
        <f t="shared" si="19"/>
        <v>5.4129077029840387</v>
      </c>
      <c r="BA10" t="s">
        <v>231</v>
      </c>
      <c r="BB10">
        <v>18</v>
      </c>
      <c r="BC10">
        <v>20</v>
      </c>
      <c r="BD10">
        <f t="shared" si="20"/>
        <v>38</v>
      </c>
      <c r="BE10">
        <f t="shared" si="21"/>
        <v>2.5387870239774331</v>
      </c>
      <c r="BF10">
        <f t="shared" si="22"/>
        <v>2.8208744710860367</v>
      </c>
      <c r="BG10">
        <f t="shared" si="23"/>
        <v>5.3596614950634702</v>
      </c>
      <c r="BI10" t="s">
        <v>231</v>
      </c>
      <c r="BJ10">
        <v>3</v>
      </c>
      <c r="BK10">
        <v>1</v>
      </c>
      <c r="BL10">
        <f t="shared" si="24"/>
        <v>4</v>
      </c>
      <c r="BM10">
        <f t="shared" si="25"/>
        <v>1.006711409395973</v>
      </c>
      <c r="BN10">
        <f t="shared" si="26"/>
        <v>0.33557046979865773</v>
      </c>
      <c r="BO10">
        <f t="shared" si="27"/>
        <v>1.3422818791946307</v>
      </c>
      <c r="BQ10" t="s">
        <v>231</v>
      </c>
      <c r="BR10">
        <v>20</v>
      </c>
      <c r="BS10">
        <v>15</v>
      </c>
      <c r="BT10">
        <f t="shared" si="28"/>
        <v>35</v>
      </c>
      <c r="BU10">
        <f t="shared" si="29"/>
        <v>2.8653295128939829</v>
      </c>
      <c r="BV10">
        <f t="shared" si="30"/>
        <v>2.1489971346704868</v>
      </c>
      <c r="BW10">
        <f t="shared" si="31"/>
        <v>5.0143266475644701</v>
      </c>
    </row>
    <row r="11" spans="1:75" x14ac:dyDescent="0.2">
      <c r="F11" s="75"/>
      <c r="M11" t="s">
        <v>232</v>
      </c>
      <c r="N11">
        <v>300</v>
      </c>
      <c r="O11">
        <v>297</v>
      </c>
      <c r="P11">
        <f t="shared" si="0"/>
        <v>597</v>
      </c>
      <c r="Q11">
        <f t="shared" si="1"/>
        <v>2.3683587274019104</v>
      </c>
      <c r="R11">
        <f t="shared" si="2"/>
        <v>2.3446751401278916</v>
      </c>
      <c r="S11">
        <f t="shared" si="3"/>
        <v>4.713033867529802</v>
      </c>
      <c r="U11" t="s">
        <v>232</v>
      </c>
      <c r="V11">
        <v>57</v>
      </c>
      <c r="W11">
        <v>56</v>
      </c>
      <c r="X11">
        <f t="shared" si="4"/>
        <v>113</v>
      </c>
      <c r="Y11">
        <f t="shared" si="5"/>
        <v>2.1181716833890749</v>
      </c>
      <c r="Z11">
        <f t="shared" si="6"/>
        <v>2.0810107766629504</v>
      </c>
      <c r="AA11">
        <f t="shared" si="7"/>
        <v>4.1991824600520253</v>
      </c>
      <c r="AC11" t="s">
        <v>232</v>
      </c>
      <c r="AD11">
        <v>55</v>
      </c>
      <c r="AE11">
        <v>52</v>
      </c>
      <c r="AF11">
        <f t="shared" si="8"/>
        <v>107</v>
      </c>
      <c r="AG11">
        <f t="shared" si="9"/>
        <v>2.185141040921732</v>
      </c>
      <c r="AH11">
        <f t="shared" si="10"/>
        <v>2.0659515295987285</v>
      </c>
      <c r="AI11">
        <f t="shared" si="11"/>
        <v>4.251092570520461</v>
      </c>
      <c r="AK11" t="s">
        <v>232</v>
      </c>
      <c r="AL11">
        <v>55</v>
      </c>
      <c r="AM11">
        <v>59</v>
      </c>
      <c r="AN11">
        <f t="shared" si="12"/>
        <v>114</v>
      </c>
      <c r="AO11">
        <f t="shared" si="13"/>
        <v>1.8543492919757247</v>
      </c>
      <c r="AP11">
        <f t="shared" si="14"/>
        <v>1.9892110586648686</v>
      </c>
      <c r="AQ11">
        <f t="shared" si="15"/>
        <v>3.8435603506405931</v>
      </c>
      <c r="AS11" t="s">
        <v>232</v>
      </c>
      <c r="AT11">
        <v>26</v>
      </c>
      <c r="AU11">
        <v>22</v>
      </c>
      <c r="AV11">
        <f t="shared" si="16"/>
        <v>48</v>
      </c>
      <c r="AW11">
        <f t="shared" si="17"/>
        <v>1.8043025676613464</v>
      </c>
      <c r="AX11">
        <f t="shared" si="18"/>
        <v>1.5267175572519083</v>
      </c>
      <c r="AY11">
        <f t="shared" si="19"/>
        <v>3.3310201249132545</v>
      </c>
      <c r="BA11" t="s">
        <v>232</v>
      </c>
      <c r="BB11">
        <v>19</v>
      </c>
      <c r="BC11">
        <v>17</v>
      </c>
      <c r="BD11">
        <f t="shared" si="20"/>
        <v>36</v>
      </c>
      <c r="BE11">
        <f t="shared" si="21"/>
        <v>2.6798307475317347</v>
      </c>
      <c r="BF11">
        <f t="shared" si="22"/>
        <v>2.3977433004231314</v>
      </c>
      <c r="BG11">
        <f t="shared" si="23"/>
        <v>5.0775740479548661</v>
      </c>
      <c r="BI11" t="s">
        <v>232</v>
      </c>
      <c r="BJ11">
        <v>7</v>
      </c>
      <c r="BK11">
        <v>7</v>
      </c>
      <c r="BL11">
        <f t="shared" si="24"/>
        <v>14</v>
      </c>
      <c r="BM11">
        <f t="shared" si="25"/>
        <v>2.348993288590604</v>
      </c>
      <c r="BN11">
        <f t="shared" si="26"/>
        <v>2.348993288590604</v>
      </c>
      <c r="BO11">
        <f t="shared" si="27"/>
        <v>4.6979865771812079</v>
      </c>
      <c r="BQ11" t="s">
        <v>232</v>
      </c>
      <c r="BR11">
        <v>17</v>
      </c>
      <c r="BS11">
        <v>14</v>
      </c>
      <c r="BT11">
        <f t="shared" si="28"/>
        <v>31</v>
      </c>
      <c r="BU11">
        <f t="shared" si="29"/>
        <v>2.4355300859598854</v>
      </c>
      <c r="BV11">
        <f t="shared" si="30"/>
        <v>2.005730659025788</v>
      </c>
      <c r="BW11">
        <f t="shared" si="31"/>
        <v>4.4412607449856729</v>
      </c>
    </row>
    <row r="12" spans="1:75" x14ac:dyDescent="0.2">
      <c r="F12" s="75"/>
      <c r="M12" t="s">
        <v>233</v>
      </c>
      <c r="N12">
        <v>292</v>
      </c>
      <c r="O12">
        <v>297</v>
      </c>
      <c r="P12">
        <f t="shared" si="0"/>
        <v>589</v>
      </c>
      <c r="Q12">
        <f t="shared" si="1"/>
        <v>2.3052024946711929</v>
      </c>
      <c r="R12">
        <f t="shared" si="2"/>
        <v>2.3446751401278916</v>
      </c>
      <c r="S12">
        <f t="shared" si="3"/>
        <v>4.6498776347990844</v>
      </c>
      <c r="U12" t="s">
        <v>233</v>
      </c>
      <c r="V12">
        <v>66</v>
      </c>
      <c r="W12">
        <v>61</v>
      </c>
      <c r="X12">
        <f t="shared" si="4"/>
        <v>127</v>
      </c>
      <c r="Y12">
        <f t="shared" si="5"/>
        <v>2.4526198439241917</v>
      </c>
      <c r="Z12">
        <f t="shared" si="6"/>
        <v>2.2668153102935711</v>
      </c>
      <c r="AA12">
        <f t="shared" si="7"/>
        <v>4.7194351542177628</v>
      </c>
      <c r="AC12" t="s">
        <v>233</v>
      </c>
      <c r="AD12">
        <v>64</v>
      </c>
      <c r="AE12">
        <v>53</v>
      </c>
      <c r="AF12">
        <f t="shared" si="8"/>
        <v>117</v>
      </c>
      <c r="AG12">
        <f t="shared" si="9"/>
        <v>2.5427095748907429</v>
      </c>
      <c r="AH12">
        <f t="shared" si="10"/>
        <v>2.1056813667063965</v>
      </c>
      <c r="AI12">
        <f t="shared" si="11"/>
        <v>4.6483909415971389</v>
      </c>
      <c r="AK12" t="s">
        <v>233</v>
      </c>
      <c r="AL12">
        <v>58</v>
      </c>
      <c r="AM12">
        <v>72</v>
      </c>
      <c r="AN12">
        <f t="shared" si="12"/>
        <v>130</v>
      </c>
      <c r="AO12">
        <f t="shared" si="13"/>
        <v>1.9554956169925826</v>
      </c>
      <c r="AP12">
        <f t="shared" si="14"/>
        <v>2.4275118004045853</v>
      </c>
      <c r="AQ12">
        <f t="shared" si="15"/>
        <v>4.3830074173971676</v>
      </c>
      <c r="AS12" t="s">
        <v>233</v>
      </c>
      <c r="AT12">
        <v>31</v>
      </c>
      <c r="AU12">
        <v>36</v>
      </c>
      <c r="AV12">
        <f t="shared" si="16"/>
        <v>67</v>
      </c>
      <c r="AW12">
        <f t="shared" si="17"/>
        <v>2.1512838306731434</v>
      </c>
      <c r="AX12">
        <f t="shared" si="18"/>
        <v>2.4982650936849411</v>
      </c>
      <c r="AY12">
        <f t="shared" si="19"/>
        <v>4.6495489243580845</v>
      </c>
      <c r="BA12" t="s">
        <v>233</v>
      </c>
      <c r="BB12">
        <v>17</v>
      </c>
      <c r="BC12">
        <v>19</v>
      </c>
      <c r="BD12">
        <f t="shared" si="20"/>
        <v>36</v>
      </c>
      <c r="BE12">
        <f t="shared" si="21"/>
        <v>2.3977433004231314</v>
      </c>
      <c r="BF12">
        <f t="shared" si="22"/>
        <v>2.6798307475317347</v>
      </c>
      <c r="BG12">
        <f t="shared" si="23"/>
        <v>5.0775740479548661</v>
      </c>
      <c r="BI12" t="s">
        <v>233</v>
      </c>
      <c r="BJ12">
        <v>2</v>
      </c>
      <c r="BK12">
        <v>5</v>
      </c>
      <c r="BL12">
        <f t="shared" si="24"/>
        <v>7</v>
      </c>
      <c r="BM12">
        <f t="shared" si="25"/>
        <v>0.67114093959731547</v>
      </c>
      <c r="BN12">
        <f t="shared" si="26"/>
        <v>1.6778523489932886</v>
      </c>
      <c r="BO12">
        <f t="shared" si="27"/>
        <v>2.348993288590604</v>
      </c>
      <c r="BQ12" t="s">
        <v>233</v>
      </c>
      <c r="BR12">
        <v>24</v>
      </c>
      <c r="BS12">
        <v>18</v>
      </c>
      <c r="BT12">
        <f t="shared" si="28"/>
        <v>42</v>
      </c>
      <c r="BU12">
        <f t="shared" si="29"/>
        <v>3.4383954154727796</v>
      </c>
      <c r="BV12">
        <f t="shared" si="30"/>
        <v>2.5787965616045847</v>
      </c>
      <c r="BW12">
        <f t="shared" si="31"/>
        <v>6.0171919770773643</v>
      </c>
    </row>
    <row r="13" spans="1:75" x14ac:dyDescent="0.2">
      <c r="F13" s="75"/>
      <c r="M13" t="s">
        <v>234</v>
      </c>
      <c r="N13">
        <v>334</v>
      </c>
      <c r="O13">
        <v>362</v>
      </c>
      <c r="P13">
        <f t="shared" si="0"/>
        <v>696</v>
      </c>
      <c r="Q13">
        <f t="shared" si="1"/>
        <v>2.6367727165074606</v>
      </c>
      <c r="R13">
        <f t="shared" si="2"/>
        <v>2.8578195310649717</v>
      </c>
      <c r="S13">
        <f t="shared" si="3"/>
        <v>5.4945922475724327</v>
      </c>
      <c r="U13" t="s">
        <v>234</v>
      </c>
      <c r="V13">
        <v>77</v>
      </c>
      <c r="W13">
        <v>80</v>
      </c>
      <c r="X13">
        <f t="shared" si="4"/>
        <v>157</v>
      </c>
      <c r="Y13">
        <f t="shared" si="5"/>
        <v>2.8613898179115571</v>
      </c>
      <c r="Z13">
        <f t="shared" si="6"/>
        <v>2.9728725380899292</v>
      </c>
      <c r="AA13">
        <f t="shared" si="7"/>
        <v>5.8342623560014868</v>
      </c>
      <c r="AC13" t="s">
        <v>234</v>
      </c>
      <c r="AD13">
        <v>74</v>
      </c>
      <c r="AE13">
        <v>69</v>
      </c>
      <c r="AF13">
        <f t="shared" si="8"/>
        <v>143</v>
      </c>
      <c r="AG13">
        <f t="shared" si="9"/>
        <v>2.9400079459674213</v>
      </c>
      <c r="AH13">
        <f t="shared" si="10"/>
        <v>2.7413587604290823</v>
      </c>
      <c r="AI13">
        <f t="shared" si="11"/>
        <v>5.6813667063965037</v>
      </c>
      <c r="AK13" t="s">
        <v>234</v>
      </c>
      <c r="AL13">
        <v>94</v>
      </c>
      <c r="AM13">
        <v>90</v>
      </c>
      <c r="AN13">
        <f t="shared" si="12"/>
        <v>184</v>
      </c>
      <c r="AO13">
        <f t="shared" si="13"/>
        <v>3.169251517194875</v>
      </c>
      <c r="AP13">
        <f t="shared" si="14"/>
        <v>3.0343897505057318</v>
      </c>
      <c r="AQ13">
        <f t="shared" si="15"/>
        <v>6.2036412677006068</v>
      </c>
      <c r="AS13" t="s">
        <v>234</v>
      </c>
      <c r="AT13">
        <v>45</v>
      </c>
      <c r="AU13">
        <v>45</v>
      </c>
      <c r="AV13">
        <f t="shared" si="16"/>
        <v>90</v>
      </c>
      <c r="AW13">
        <f t="shared" si="17"/>
        <v>3.1228313671061763</v>
      </c>
      <c r="AX13">
        <f t="shared" si="18"/>
        <v>3.1228313671061763</v>
      </c>
      <c r="AY13">
        <f t="shared" si="19"/>
        <v>6.2456627342123525</v>
      </c>
      <c r="BA13" t="s">
        <v>234</v>
      </c>
      <c r="BB13">
        <v>16</v>
      </c>
      <c r="BC13">
        <v>18</v>
      </c>
      <c r="BD13">
        <f t="shared" si="20"/>
        <v>34</v>
      </c>
      <c r="BE13">
        <f t="shared" si="21"/>
        <v>2.2566995768688294</v>
      </c>
      <c r="BF13">
        <f t="shared" si="22"/>
        <v>2.5387870239774331</v>
      </c>
      <c r="BG13">
        <f t="shared" si="23"/>
        <v>4.795486600846262</v>
      </c>
      <c r="BI13" t="s">
        <v>234</v>
      </c>
      <c r="BJ13">
        <v>6</v>
      </c>
      <c r="BK13">
        <v>8</v>
      </c>
      <c r="BL13">
        <f t="shared" si="24"/>
        <v>14</v>
      </c>
      <c r="BM13">
        <f t="shared" si="25"/>
        <v>2.0134228187919461</v>
      </c>
      <c r="BN13">
        <f t="shared" si="26"/>
        <v>2.6845637583892619</v>
      </c>
      <c r="BO13">
        <f t="shared" si="27"/>
        <v>4.6979865771812079</v>
      </c>
      <c r="BQ13" t="s">
        <v>234</v>
      </c>
      <c r="BR13">
        <v>25</v>
      </c>
      <c r="BS13">
        <v>18</v>
      </c>
      <c r="BT13">
        <f t="shared" si="28"/>
        <v>43</v>
      </c>
      <c r="BU13">
        <f t="shared" si="29"/>
        <v>3.5816618911174785</v>
      </c>
      <c r="BV13">
        <f t="shared" si="30"/>
        <v>2.5787965616045847</v>
      </c>
      <c r="BW13">
        <f t="shared" si="31"/>
        <v>6.1604584527220627</v>
      </c>
    </row>
    <row r="14" spans="1:75" x14ac:dyDescent="0.2">
      <c r="F14" s="75"/>
      <c r="M14" t="s">
        <v>235</v>
      </c>
      <c r="N14">
        <v>434</v>
      </c>
      <c r="O14">
        <v>437</v>
      </c>
      <c r="P14">
        <f t="shared" si="0"/>
        <v>871</v>
      </c>
      <c r="Q14">
        <f t="shared" si="1"/>
        <v>3.4262256256414303</v>
      </c>
      <c r="R14">
        <f t="shared" si="2"/>
        <v>3.4499092129154496</v>
      </c>
      <c r="S14">
        <f t="shared" si="3"/>
        <v>6.8761348385568795</v>
      </c>
      <c r="U14" t="s">
        <v>235</v>
      </c>
      <c r="V14">
        <v>107</v>
      </c>
      <c r="W14">
        <v>101</v>
      </c>
      <c r="X14">
        <f t="shared" si="4"/>
        <v>208</v>
      </c>
      <c r="Y14">
        <f t="shared" si="5"/>
        <v>3.9762170196952806</v>
      </c>
      <c r="Z14">
        <f t="shared" si="6"/>
        <v>3.7532515793385359</v>
      </c>
      <c r="AA14">
        <f t="shared" si="7"/>
        <v>7.729468599033817</v>
      </c>
      <c r="AC14" t="s">
        <v>235</v>
      </c>
      <c r="AD14">
        <v>101</v>
      </c>
      <c r="AE14">
        <v>123</v>
      </c>
      <c r="AF14">
        <f t="shared" si="8"/>
        <v>224</v>
      </c>
      <c r="AG14">
        <f t="shared" si="9"/>
        <v>4.012713547874454</v>
      </c>
      <c r="AH14">
        <f t="shared" si="10"/>
        <v>4.8867699642431459</v>
      </c>
      <c r="AI14">
        <f t="shared" si="11"/>
        <v>8.8994835121175999</v>
      </c>
      <c r="AK14" t="s">
        <v>235</v>
      </c>
      <c r="AL14">
        <v>142</v>
      </c>
      <c r="AM14">
        <v>124</v>
      </c>
      <c r="AN14">
        <f t="shared" si="12"/>
        <v>266</v>
      </c>
      <c r="AO14">
        <f t="shared" si="13"/>
        <v>4.7875927174645989</v>
      </c>
      <c r="AP14">
        <f t="shared" si="14"/>
        <v>4.1807147673634528</v>
      </c>
      <c r="AQ14">
        <f t="shared" si="15"/>
        <v>8.9683074848280526</v>
      </c>
      <c r="AS14" t="s">
        <v>235</v>
      </c>
      <c r="AT14">
        <v>52</v>
      </c>
      <c r="AU14">
        <v>56</v>
      </c>
      <c r="AV14">
        <f t="shared" si="16"/>
        <v>108</v>
      </c>
      <c r="AW14">
        <f t="shared" si="17"/>
        <v>3.6086051353226929</v>
      </c>
      <c r="AX14">
        <f t="shared" si="18"/>
        <v>3.8861901457321304</v>
      </c>
      <c r="AY14">
        <f t="shared" si="19"/>
        <v>7.4947952810548237</v>
      </c>
      <c r="BA14" t="s">
        <v>235</v>
      </c>
      <c r="BB14">
        <v>20</v>
      </c>
      <c r="BC14">
        <v>24</v>
      </c>
      <c r="BD14">
        <f t="shared" si="20"/>
        <v>44</v>
      </c>
      <c r="BE14">
        <f t="shared" si="21"/>
        <v>2.8208744710860367</v>
      </c>
      <c r="BF14">
        <f t="shared" si="22"/>
        <v>3.3850493653032441</v>
      </c>
      <c r="BG14">
        <f t="shared" si="23"/>
        <v>6.2059238363892808</v>
      </c>
      <c r="BI14" t="s">
        <v>235</v>
      </c>
      <c r="BJ14">
        <v>17</v>
      </c>
      <c r="BK14">
        <v>12</v>
      </c>
      <c r="BL14">
        <f>BJ14+BK14</f>
        <v>29</v>
      </c>
      <c r="BM14">
        <f t="shared" si="25"/>
        <v>5.7046979865771812</v>
      </c>
      <c r="BN14">
        <f t="shared" si="26"/>
        <v>4.0268456375838921</v>
      </c>
      <c r="BO14">
        <f t="shared" si="27"/>
        <v>9.7315436241610733</v>
      </c>
      <c r="BQ14" t="s">
        <v>235</v>
      </c>
      <c r="BR14">
        <v>21</v>
      </c>
      <c r="BS14">
        <v>24</v>
      </c>
      <c r="BT14">
        <f t="shared" si="28"/>
        <v>45</v>
      </c>
      <c r="BU14">
        <f t="shared" si="29"/>
        <v>3.0085959885386817</v>
      </c>
      <c r="BV14">
        <f t="shared" si="30"/>
        <v>3.4383954154727796</v>
      </c>
      <c r="BW14">
        <f t="shared" si="31"/>
        <v>6.4469914040114613</v>
      </c>
    </row>
    <row r="15" spans="1:75" x14ac:dyDescent="0.2">
      <c r="F15" s="75"/>
      <c r="M15" t="s">
        <v>236</v>
      </c>
      <c r="N15">
        <v>462</v>
      </c>
      <c r="O15">
        <v>511</v>
      </c>
      <c r="P15">
        <f t="shared" si="0"/>
        <v>973</v>
      </c>
      <c r="Q15">
        <f t="shared" si="1"/>
        <v>3.6472724401989418</v>
      </c>
      <c r="R15">
        <f t="shared" si="2"/>
        <v>4.0341043656745876</v>
      </c>
      <c r="S15">
        <f t="shared" si="3"/>
        <v>7.6813768058735299</v>
      </c>
      <c r="U15" t="s">
        <v>236</v>
      </c>
      <c r="V15">
        <v>105</v>
      </c>
      <c r="W15">
        <v>111</v>
      </c>
      <c r="X15">
        <f t="shared" si="4"/>
        <v>216</v>
      </c>
      <c r="Y15">
        <f t="shared" si="5"/>
        <v>3.9018952062430321</v>
      </c>
      <c r="Z15">
        <f t="shared" si="6"/>
        <v>4.1248606465997772</v>
      </c>
      <c r="AA15">
        <f t="shared" si="7"/>
        <v>8.0267558528428093</v>
      </c>
      <c r="AC15" t="s">
        <v>236</v>
      </c>
      <c r="AD15">
        <v>130</v>
      </c>
      <c r="AE15">
        <v>102</v>
      </c>
      <c r="AF15">
        <f t="shared" si="8"/>
        <v>232</v>
      </c>
      <c r="AG15">
        <f t="shared" si="9"/>
        <v>5.1648788239968209</v>
      </c>
      <c r="AH15">
        <f t="shared" si="10"/>
        <v>4.052443384982122</v>
      </c>
      <c r="AI15">
        <f t="shared" si="11"/>
        <v>9.2173222089789419</v>
      </c>
      <c r="AK15" t="s">
        <v>236</v>
      </c>
      <c r="AL15">
        <v>141</v>
      </c>
      <c r="AM15">
        <v>142</v>
      </c>
      <c r="AN15">
        <f t="shared" si="12"/>
        <v>283</v>
      </c>
      <c r="AO15">
        <f t="shared" si="13"/>
        <v>4.7538772757923127</v>
      </c>
      <c r="AP15">
        <f t="shared" si="14"/>
        <v>4.7875927174645989</v>
      </c>
      <c r="AQ15">
        <f t="shared" si="15"/>
        <v>9.5414699932569107</v>
      </c>
      <c r="AS15" t="s">
        <v>236</v>
      </c>
      <c r="AT15">
        <v>66</v>
      </c>
      <c r="AU15">
        <v>64</v>
      </c>
      <c r="AV15">
        <f t="shared" si="16"/>
        <v>130</v>
      </c>
      <c r="AW15">
        <f t="shared" si="17"/>
        <v>4.5801526717557248</v>
      </c>
      <c r="AX15">
        <f t="shared" si="18"/>
        <v>4.4413601665510063</v>
      </c>
      <c r="AY15">
        <f t="shared" si="19"/>
        <v>9.0215128383067302</v>
      </c>
      <c r="BA15" t="s">
        <v>236</v>
      </c>
      <c r="BB15">
        <v>31</v>
      </c>
      <c r="BC15">
        <v>30</v>
      </c>
      <c r="BD15">
        <f t="shared" si="20"/>
        <v>61</v>
      </c>
      <c r="BE15">
        <f t="shared" si="21"/>
        <v>4.3723554301833572</v>
      </c>
      <c r="BF15">
        <f t="shared" si="22"/>
        <v>4.2313117066290546</v>
      </c>
      <c r="BG15">
        <f t="shared" si="23"/>
        <v>8.6036671368124118</v>
      </c>
      <c r="BI15" t="s">
        <v>236</v>
      </c>
      <c r="BJ15">
        <v>13</v>
      </c>
      <c r="BK15">
        <v>11</v>
      </c>
      <c r="BL15">
        <f t="shared" si="24"/>
        <v>24</v>
      </c>
      <c r="BM15">
        <f t="shared" si="25"/>
        <v>4.3624161073825505</v>
      </c>
      <c r="BN15">
        <f t="shared" si="26"/>
        <v>3.6912751677852351</v>
      </c>
      <c r="BO15">
        <f t="shared" si="27"/>
        <v>8.053691275167786</v>
      </c>
      <c r="BQ15" t="s">
        <v>236</v>
      </c>
      <c r="BR15">
        <v>37</v>
      </c>
      <c r="BS15">
        <v>28</v>
      </c>
      <c r="BT15">
        <f t="shared" si="28"/>
        <v>65</v>
      </c>
      <c r="BU15">
        <f t="shared" si="29"/>
        <v>5.3008595988538678</v>
      </c>
      <c r="BV15">
        <f t="shared" si="30"/>
        <v>4.0114613180515759</v>
      </c>
      <c r="BW15">
        <f t="shared" si="31"/>
        <v>9.3123209169054437</v>
      </c>
    </row>
    <row r="16" spans="1:75" x14ac:dyDescent="0.2">
      <c r="F16" s="75"/>
      <c r="M16" t="s">
        <v>237</v>
      </c>
      <c r="N16">
        <v>495</v>
      </c>
      <c r="O16">
        <v>523</v>
      </c>
      <c r="P16">
        <f>N16+O16</f>
        <v>1018</v>
      </c>
      <c r="Q16">
        <f>N17/P$26*100</f>
        <v>3.8130575511170757</v>
      </c>
      <c r="R16">
        <f t="shared" si="2"/>
        <v>4.128838714770664</v>
      </c>
      <c r="S16">
        <f t="shared" si="3"/>
        <v>7.9418962658877401</v>
      </c>
      <c r="U16" t="s">
        <v>237</v>
      </c>
      <c r="V16">
        <v>105</v>
      </c>
      <c r="W16">
        <v>100</v>
      </c>
      <c r="X16">
        <f t="shared" si="4"/>
        <v>205</v>
      </c>
      <c r="Y16">
        <f t="shared" si="5"/>
        <v>3.9018952062430321</v>
      </c>
      <c r="Z16">
        <f t="shared" si="6"/>
        <v>3.7160906726124119</v>
      </c>
      <c r="AA16">
        <f t="shared" si="7"/>
        <v>7.6179858788554444</v>
      </c>
      <c r="AC16" t="s">
        <v>237</v>
      </c>
      <c r="AD16">
        <v>100</v>
      </c>
      <c r="AE16">
        <v>108</v>
      </c>
      <c r="AF16">
        <f t="shared" si="8"/>
        <v>208</v>
      </c>
      <c r="AG16">
        <f t="shared" si="9"/>
        <v>3.9729837107667856</v>
      </c>
      <c r="AH16">
        <f t="shared" si="10"/>
        <v>4.2908224076281289</v>
      </c>
      <c r="AI16">
        <f t="shared" si="11"/>
        <v>8.2638061183949141</v>
      </c>
      <c r="AK16" t="s">
        <v>237</v>
      </c>
      <c r="AL16">
        <v>158</v>
      </c>
      <c r="AM16">
        <v>131</v>
      </c>
      <c r="AN16">
        <f t="shared" si="12"/>
        <v>289</v>
      </c>
      <c r="AO16">
        <f t="shared" si="13"/>
        <v>5.3270397842211734</v>
      </c>
      <c r="AP16">
        <f t="shared" si="14"/>
        <v>4.4167228590694538</v>
      </c>
      <c r="AQ16">
        <f t="shared" si="15"/>
        <v>9.7437626432906264</v>
      </c>
      <c r="AS16" t="s">
        <v>237</v>
      </c>
      <c r="AT16">
        <v>66</v>
      </c>
      <c r="AU16">
        <v>67</v>
      </c>
      <c r="AV16">
        <f t="shared" si="16"/>
        <v>133</v>
      </c>
      <c r="AW16">
        <f t="shared" si="17"/>
        <v>4.5801526717557248</v>
      </c>
      <c r="AX16">
        <f t="shared" si="18"/>
        <v>4.6495489243580845</v>
      </c>
      <c r="AY16">
        <f t="shared" si="19"/>
        <v>9.2297015961138094</v>
      </c>
      <c r="BA16" t="s">
        <v>237</v>
      </c>
      <c r="BB16">
        <v>32</v>
      </c>
      <c r="BC16">
        <v>32</v>
      </c>
      <c r="BD16">
        <f t="shared" si="20"/>
        <v>64</v>
      </c>
      <c r="BE16">
        <f t="shared" si="21"/>
        <v>4.5133991537376588</v>
      </c>
      <c r="BF16">
        <f t="shared" si="22"/>
        <v>4.5133991537376588</v>
      </c>
      <c r="BG16">
        <f t="shared" si="23"/>
        <v>9.0267983074753175</v>
      </c>
      <c r="BI16" t="s">
        <v>237</v>
      </c>
      <c r="BJ16">
        <v>12</v>
      </c>
      <c r="BK16">
        <v>16</v>
      </c>
      <c r="BL16">
        <f t="shared" si="24"/>
        <v>28</v>
      </c>
      <c r="BM16">
        <f t="shared" si="25"/>
        <v>4.0268456375838921</v>
      </c>
      <c r="BN16">
        <f t="shared" si="26"/>
        <v>5.3691275167785237</v>
      </c>
      <c r="BO16">
        <f t="shared" si="27"/>
        <v>9.3959731543624159</v>
      </c>
      <c r="BQ16" t="s">
        <v>237</v>
      </c>
      <c r="BR16">
        <v>28</v>
      </c>
      <c r="BS16">
        <v>30</v>
      </c>
      <c r="BT16">
        <f t="shared" si="28"/>
        <v>58</v>
      </c>
      <c r="BU16">
        <f t="shared" si="29"/>
        <v>4.0114613180515759</v>
      </c>
      <c r="BV16">
        <f t="shared" si="30"/>
        <v>4.2979942693409736</v>
      </c>
      <c r="BW16">
        <f t="shared" si="31"/>
        <v>8.3094555873925486</v>
      </c>
    </row>
    <row r="17" spans="6:77" x14ac:dyDescent="0.2">
      <c r="F17" s="75"/>
      <c r="M17" t="s">
        <v>238</v>
      </c>
      <c r="N17">
        <v>483</v>
      </c>
      <c r="O17">
        <v>517</v>
      </c>
      <c r="P17">
        <f>N17+O17</f>
        <v>1000</v>
      </c>
      <c r="Q17">
        <f>N18/P$26*100</f>
        <v>4.1130496565879842</v>
      </c>
      <c r="R17">
        <f t="shared" si="2"/>
        <v>4.0814715402226263</v>
      </c>
      <c r="S17">
        <f t="shared" si="3"/>
        <v>8.1945211968106104</v>
      </c>
      <c r="U17" t="s">
        <v>238</v>
      </c>
      <c r="V17">
        <v>97</v>
      </c>
      <c r="W17">
        <v>87</v>
      </c>
      <c r="X17">
        <f t="shared" si="4"/>
        <v>184</v>
      </c>
      <c r="Y17">
        <f t="shared" si="5"/>
        <v>3.6046079524340393</v>
      </c>
      <c r="Z17">
        <f t="shared" si="6"/>
        <v>3.2329988851727984</v>
      </c>
      <c r="AA17">
        <f t="shared" si="7"/>
        <v>6.8376068376068382</v>
      </c>
      <c r="AC17" t="s">
        <v>238</v>
      </c>
      <c r="AD17">
        <v>102</v>
      </c>
      <c r="AE17">
        <v>80</v>
      </c>
      <c r="AF17">
        <f t="shared" si="8"/>
        <v>182</v>
      </c>
      <c r="AG17">
        <f t="shared" si="9"/>
        <v>4.052443384982122</v>
      </c>
      <c r="AH17">
        <f t="shared" si="10"/>
        <v>3.1783869686134287</v>
      </c>
      <c r="AI17">
        <f t="shared" si="11"/>
        <v>7.2308303535955503</v>
      </c>
      <c r="AK17" t="s">
        <v>238</v>
      </c>
      <c r="AL17">
        <v>126</v>
      </c>
      <c r="AM17">
        <v>85</v>
      </c>
      <c r="AN17">
        <f t="shared" si="12"/>
        <v>211</v>
      </c>
      <c r="AO17">
        <f t="shared" si="13"/>
        <v>4.2481456507080235</v>
      </c>
      <c r="AP17">
        <f t="shared" si="14"/>
        <v>2.8658125421443024</v>
      </c>
      <c r="AQ17">
        <f t="shared" si="15"/>
        <v>7.1139581928523263</v>
      </c>
      <c r="AS17" t="s">
        <v>238</v>
      </c>
      <c r="AT17">
        <v>53</v>
      </c>
      <c r="AU17">
        <v>47</v>
      </c>
      <c r="AV17">
        <f t="shared" si="16"/>
        <v>100</v>
      </c>
      <c r="AW17">
        <f t="shared" si="17"/>
        <v>3.6780013879250522</v>
      </c>
      <c r="AX17">
        <f t="shared" si="18"/>
        <v>3.2616238723108952</v>
      </c>
      <c r="AY17">
        <f t="shared" si="19"/>
        <v>6.9396252602359478</v>
      </c>
      <c r="BA17" t="s">
        <v>238</v>
      </c>
      <c r="BB17">
        <v>37</v>
      </c>
      <c r="BC17">
        <v>22</v>
      </c>
      <c r="BD17">
        <f t="shared" si="20"/>
        <v>59</v>
      </c>
      <c r="BE17">
        <f t="shared" si="21"/>
        <v>5.2186177715091677</v>
      </c>
      <c r="BF17">
        <f t="shared" si="22"/>
        <v>3.1029619181946404</v>
      </c>
      <c r="BG17">
        <f t="shared" si="23"/>
        <v>8.3215796897038086</v>
      </c>
      <c r="BI17" t="s">
        <v>238</v>
      </c>
      <c r="BJ17">
        <v>14</v>
      </c>
      <c r="BK17">
        <v>6</v>
      </c>
      <c r="BL17">
        <f t="shared" si="24"/>
        <v>20</v>
      </c>
      <c r="BM17">
        <f t="shared" si="25"/>
        <v>4.6979865771812079</v>
      </c>
      <c r="BN17">
        <f t="shared" si="26"/>
        <v>2.0134228187919461</v>
      </c>
      <c r="BO17">
        <f t="shared" si="27"/>
        <v>6.7114093959731544</v>
      </c>
      <c r="BQ17" t="s">
        <v>238</v>
      </c>
      <c r="BR17">
        <v>35</v>
      </c>
      <c r="BS17">
        <v>32</v>
      </c>
      <c r="BT17">
        <f t="shared" si="28"/>
        <v>67</v>
      </c>
      <c r="BU17">
        <f t="shared" si="29"/>
        <v>5.0143266475644692</v>
      </c>
      <c r="BV17">
        <f t="shared" si="30"/>
        <v>4.5845272206303722</v>
      </c>
      <c r="BW17">
        <f t="shared" si="31"/>
        <v>9.5988538681948405</v>
      </c>
    </row>
    <row r="18" spans="6:77" x14ac:dyDescent="0.2">
      <c r="F18" s="75"/>
      <c r="M18" t="s">
        <v>239</v>
      </c>
      <c r="N18">
        <v>521</v>
      </c>
      <c r="O18">
        <v>511</v>
      </c>
      <c r="P18">
        <f t="shared" si="0"/>
        <v>1032</v>
      </c>
      <c r="Q18">
        <f t="shared" si="1"/>
        <v>4.1130496565879842</v>
      </c>
      <c r="R18">
        <f t="shared" si="2"/>
        <v>4.0341043656745876</v>
      </c>
      <c r="S18">
        <f t="shared" si="3"/>
        <v>8.1471540222625727</v>
      </c>
      <c r="U18" t="s">
        <v>239</v>
      </c>
      <c r="V18">
        <v>85</v>
      </c>
      <c r="W18">
        <v>83</v>
      </c>
      <c r="X18">
        <f t="shared" si="4"/>
        <v>168</v>
      </c>
      <c r="Y18">
        <f t="shared" si="5"/>
        <v>3.1586770717205495</v>
      </c>
      <c r="Z18">
        <f t="shared" si="6"/>
        <v>3.0843552582683018</v>
      </c>
      <c r="AA18">
        <f t="shared" si="7"/>
        <v>6.2430323299888517</v>
      </c>
      <c r="AC18" t="s">
        <v>239</v>
      </c>
      <c r="AD18">
        <v>99</v>
      </c>
      <c r="AE18">
        <v>93</v>
      </c>
      <c r="AF18">
        <f t="shared" si="8"/>
        <v>192</v>
      </c>
      <c r="AG18">
        <f t="shared" si="9"/>
        <v>3.9332538736591176</v>
      </c>
      <c r="AH18">
        <f t="shared" si="10"/>
        <v>3.6948748510131106</v>
      </c>
      <c r="AI18">
        <f t="shared" si="11"/>
        <v>7.6281287246722282</v>
      </c>
      <c r="AK18" t="s">
        <v>239</v>
      </c>
      <c r="AL18">
        <v>102</v>
      </c>
      <c r="AM18">
        <v>84</v>
      </c>
      <c r="AN18">
        <f t="shared" si="12"/>
        <v>186</v>
      </c>
      <c r="AO18">
        <f t="shared" si="13"/>
        <v>3.4389750505731627</v>
      </c>
      <c r="AP18">
        <f t="shared" si="14"/>
        <v>2.8320971004720161</v>
      </c>
      <c r="AQ18">
        <f t="shared" si="15"/>
        <v>6.2710721510451783</v>
      </c>
      <c r="AS18" t="s">
        <v>239</v>
      </c>
      <c r="AT18">
        <v>53</v>
      </c>
      <c r="AU18">
        <v>51</v>
      </c>
      <c r="AV18">
        <f t="shared" si="16"/>
        <v>104</v>
      </c>
      <c r="AW18">
        <f t="shared" si="17"/>
        <v>3.6780013879250522</v>
      </c>
      <c r="AX18">
        <f t="shared" si="18"/>
        <v>3.5392088827203327</v>
      </c>
      <c r="AY18">
        <f t="shared" si="19"/>
        <v>7.2172102706453849</v>
      </c>
      <c r="BA18" t="s">
        <v>239</v>
      </c>
      <c r="BB18">
        <v>30</v>
      </c>
      <c r="BC18">
        <v>24</v>
      </c>
      <c r="BD18">
        <f t="shared" si="20"/>
        <v>54</v>
      </c>
      <c r="BE18">
        <f t="shared" si="21"/>
        <v>4.2313117066290546</v>
      </c>
      <c r="BF18">
        <f t="shared" si="22"/>
        <v>3.3850493653032441</v>
      </c>
      <c r="BG18">
        <f t="shared" si="23"/>
        <v>7.6163610719322987</v>
      </c>
      <c r="BI18" t="s">
        <v>239</v>
      </c>
      <c r="BJ18">
        <v>13</v>
      </c>
      <c r="BK18">
        <v>12</v>
      </c>
      <c r="BL18">
        <f t="shared" si="24"/>
        <v>25</v>
      </c>
      <c r="BM18">
        <f t="shared" si="25"/>
        <v>4.3624161073825505</v>
      </c>
      <c r="BN18">
        <f t="shared" si="26"/>
        <v>4.0268456375838921</v>
      </c>
      <c r="BO18">
        <f t="shared" si="27"/>
        <v>8.3892617449664435</v>
      </c>
      <c r="BQ18" t="s">
        <v>239</v>
      </c>
      <c r="BR18">
        <v>22</v>
      </c>
      <c r="BS18">
        <v>19</v>
      </c>
      <c r="BT18">
        <f t="shared" si="28"/>
        <v>41</v>
      </c>
      <c r="BU18">
        <f t="shared" si="29"/>
        <v>3.151862464183381</v>
      </c>
      <c r="BV18">
        <f t="shared" si="30"/>
        <v>2.722063037249284</v>
      </c>
      <c r="BW18">
        <f t="shared" si="31"/>
        <v>5.873925501432665</v>
      </c>
    </row>
    <row r="19" spans="6:77" x14ac:dyDescent="0.2">
      <c r="F19" s="75"/>
      <c r="M19" t="s">
        <v>240</v>
      </c>
      <c r="N19">
        <v>314</v>
      </c>
      <c r="O19">
        <v>370</v>
      </c>
      <c r="P19">
        <f t="shared" si="0"/>
        <v>684</v>
      </c>
      <c r="Q19">
        <f t="shared" si="1"/>
        <v>2.4788821346806662</v>
      </c>
      <c r="R19">
        <f t="shared" si="2"/>
        <v>2.9209757637956897</v>
      </c>
      <c r="S19">
        <f t="shared" si="3"/>
        <v>5.3998578984763554</v>
      </c>
      <c r="U19" t="s">
        <v>240</v>
      </c>
      <c r="V19">
        <v>65</v>
      </c>
      <c r="W19">
        <v>75</v>
      </c>
      <c r="X19">
        <f t="shared" si="4"/>
        <v>140</v>
      </c>
      <c r="Y19">
        <f t="shared" si="5"/>
        <v>2.4154589371980677</v>
      </c>
      <c r="Z19">
        <f t="shared" si="6"/>
        <v>2.787068004459309</v>
      </c>
      <c r="AA19">
        <f t="shared" si="7"/>
        <v>5.2025269416573767</v>
      </c>
      <c r="AC19" t="s">
        <v>240</v>
      </c>
      <c r="AD19">
        <v>60</v>
      </c>
      <c r="AE19">
        <v>51</v>
      </c>
      <c r="AF19">
        <f t="shared" si="8"/>
        <v>111</v>
      </c>
      <c r="AG19">
        <f t="shared" si="9"/>
        <v>2.3837902264600714</v>
      </c>
      <c r="AH19">
        <f t="shared" si="10"/>
        <v>2.026221692491061</v>
      </c>
      <c r="AI19">
        <f t="shared" si="11"/>
        <v>4.4100119189511329</v>
      </c>
      <c r="AK19" t="s">
        <v>240</v>
      </c>
      <c r="AL19">
        <v>77</v>
      </c>
      <c r="AM19">
        <v>62</v>
      </c>
      <c r="AN19">
        <f t="shared" si="12"/>
        <v>139</v>
      </c>
      <c r="AO19">
        <f t="shared" si="13"/>
        <v>2.5960890087660147</v>
      </c>
      <c r="AP19">
        <f t="shared" si="14"/>
        <v>2.0903573836817264</v>
      </c>
      <c r="AQ19">
        <f t="shared" si="15"/>
        <v>4.6864463924477411</v>
      </c>
      <c r="AS19" t="s">
        <v>240</v>
      </c>
      <c r="AT19">
        <v>38</v>
      </c>
      <c r="AU19">
        <v>30</v>
      </c>
      <c r="AV19">
        <f>AT19+AU19</f>
        <v>68</v>
      </c>
      <c r="AW19">
        <f t="shared" si="17"/>
        <v>2.6370575988896601</v>
      </c>
      <c r="AX19">
        <f>AU19/AV$26*100</f>
        <v>2.0818875780707842</v>
      </c>
      <c r="AY19">
        <f t="shared" si="19"/>
        <v>4.7189451769604442</v>
      </c>
      <c r="BA19" t="s">
        <v>240</v>
      </c>
      <c r="BB19">
        <v>7</v>
      </c>
      <c r="BC19">
        <v>14</v>
      </c>
      <c r="BD19">
        <f t="shared" si="20"/>
        <v>21</v>
      </c>
      <c r="BE19">
        <f t="shared" si="21"/>
        <v>0.98730606488011285</v>
      </c>
      <c r="BF19">
        <f t="shared" si="22"/>
        <v>1.9746121297602257</v>
      </c>
      <c r="BG19">
        <f t="shared" si="23"/>
        <v>2.9619181946403383</v>
      </c>
      <c r="BI19" t="s">
        <v>240</v>
      </c>
      <c r="BJ19">
        <v>11</v>
      </c>
      <c r="BK19">
        <v>13</v>
      </c>
      <c r="BL19">
        <f t="shared" si="24"/>
        <v>24</v>
      </c>
      <c r="BM19">
        <f t="shared" si="25"/>
        <v>3.6912751677852351</v>
      </c>
      <c r="BN19">
        <f t="shared" si="26"/>
        <v>4.3624161073825505</v>
      </c>
      <c r="BO19">
        <f t="shared" si="27"/>
        <v>8.053691275167786</v>
      </c>
      <c r="BQ19" t="s">
        <v>240</v>
      </c>
      <c r="BR19">
        <v>21</v>
      </c>
      <c r="BS19">
        <v>13</v>
      </c>
      <c r="BT19">
        <f t="shared" si="28"/>
        <v>34</v>
      </c>
      <c r="BU19">
        <f t="shared" si="29"/>
        <v>3.0085959885386817</v>
      </c>
      <c r="BV19">
        <f t="shared" si="30"/>
        <v>1.8624641833810889</v>
      </c>
      <c r="BW19">
        <f t="shared" si="31"/>
        <v>4.8710601719197708</v>
      </c>
    </row>
    <row r="20" spans="6:77" x14ac:dyDescent="0.2">
      <c r="F20" s="75"/>
      <c r="M20" t="s">
        <v>241</v>
      </c>
      <c r="N20">
        <v>253</v>
      </c>
      <c r="O20">
        <v>307</v>
      </c>
      <c r="P20">
        <f t="shared" si="0"/>
        <v>560</v>
      </c>
      <c r="Q20">
        <f t="shared" si="1"/>
        <v>1.9973158601089442</v>
      </c>
      <c r="R20">
        <f t="shared" si="2"/>
        <v>2.4236204310412885</v>
      </c>
      <c r="S20">
        <f t="shared" si="3"/>
        <v>4.420936291150233</v>
      </c>
      <c r="U20" t="s">
        <v>241</v>
      </c>
      <c r="V20">
        <v>58</v>
      </c>
      <c r="W20">
        <v>48</v>
      </c>
      <c r="X20">
        <f t="shared" si="4"/>
        <v>106</v>
      </c>
      <c r="Y20">
        <f t="shared" si="5"/>
        <v>2.155332590115199</v>
      </c>
      <c r="Z20">
        <f t="shared" si="6"/>
        <v>1.7837235228539576</v>
      </c>
      <c r="AA20">
        <f t="shared" si="7"/>
        <v>3.9390561129691566</v>
      </c>
      <c r="AC20" t="s">
        <v>241</v>
      </c>
      <c r="AD20">
        <v>44</v>
      </c>
      <c r="AE20">
        <v>40</v>
      </c>
      <c r="AF20">
        <f t="shared" si="8"/>
        <v>84</v>
      </c>
      <c r="AG20">
        <f t="shared" si="9"/>
        <v>1.7481128327373858</v>
      </c>
      <c r="AH20">
        <f t="shared" si="10"/>
        <v>1.5891934843067144</v>
      </c>
      <c r="AI20">
        <f t="shared" si="11"/>
        <v>3.3373063170441002</v>
      </c>
      <c r="AK20" t="s">
        <v>241</v>
      </c>
      <c r="AL20">
        <v>48</v>
      </c>
      <c r="AM20">
        <v>52</v>
      </c>
      <c r="AN20">
        <f t="shared" si="12"/>
        <v>100</v>
      </c>
      <c r="AO20">
        <f t="shared" si="13"/>
        <v>1.6183412002697235</v>
      </c>
      <c r="AP20">
        <f t="shared" si="14"/>
        <v>1.7532029669588671</v>
      </c>
      <c r="AQ20">
        <f t="shared" si="15"/>
        <v>3.3715441672285906</v>
      </c>
      <c r="AS20" t="s">
        <v>241</v>
      </c>
      <c r="AT20">
        <v>22</v>
      </c>
      <c r="AU20">
        <v>22</v>
      </c>
      <c r="AV20">
        <f t="shared" si="16"/>
        <v>44</v>
      </c>
      <c r="AW20">
        <f t="shared" si="17"/>
        <v>1.5267175572519083</v>
      </c>
      <c r="AX20">
        <f t="shared" si="18"/>
        <v>1.5267175572519083</v>
      </c>
      <c r="AY20">
        <f t="shared" si="19"/>
        <v>3.0534351145038165</v>
      </c>
      <c r="BA20" t="s">
        <v>241</v>
      </c>
      <c r="BB20">
        <v>11</v>
      </c>
      <c r="BC20">
        <v>7</v>
      </c>
      <c r="BD20">
        <f t="shared" si="20"/>
        <v>18</v>
      </c>
      <c r="BE20">
        <f t="shared" si="21"/>
        <v>1.5514809590973202</v>
      </c>
      <c r="BF20">
        <f t="shared" si="22"/>
        <v>0.98730606488011285</v>
      </c>
      <c r="BG20">
        <f t="shared" si="23"/>
        <v>2.5387870239774331</v>
      </c>
      <c r="BI20" t="s">
        <v>241</v>
      </c>
      <c r="BJ20">
        <v>11</v>
      </c>
      <c r="BK20">
        <v>7</v>
      </c>
      <c r="BL20">
        <f t="shared" si="24"/>
        <v>18</v>
      </c>
      <c r="BM20">
        <f t="shared" si="25"/>
        <v>3.6912751677852351</v>
      </c>
      <c r="BN20">
        <f t="shared" si="26"/>
        <v>2.348993288590604</v>
      </c>
      <c r="BO20">
        <f t="shared" si="27"/>
        <v>6.0402684563758395</v>
      </c>
      <c r="BQ20" t="s">
        <v>241</v>
      </c>
      <c r="BR20">
        <v>10</v>
      </c>
      <c r="BS20">
        <v>14</v>
      </c>
      <c r="BT20">
        <f t="shared" si="28"/>
        <v>24</v>
      </c>
      <c r="BU20">
        <f t="shared" si="29"/>
        <v>1.4326647564469914</v>
      </c>
      <c r="BV20">
        <f t="shared" si="30"/>
        <v>2.005730659025788</v>
      </c>
      <c r="BW20">
        <f t="shared" si="31"/>
        <v>3.4383954154727796</v>
      </c>
    </row>
    <row r="21" spans="6:77" x14ac:dyDescent="0.2">
      <c r="F21" s="75"/>
      <c r="M21" t="s">
        <v>242</v>
      </c>
      <c r="N21">
        <v>194</v>
      </c>
      <c r="O21">
        <v>254</v>
      </c>
      <c r="P21">
        <f t="shared" si="0"/>
        <v>448</v>
      </c>
      <c r="Q21">
        <f t="shared" si="1"/>
        <v>1.5315386437199021</v>
      </c>
      <c r="R21">
        <f t="shared" si="2"/>
        <v>2.0052103892002839</v>
      </c>
      <c r="S21">
        <f t="shared" si="3"/>
        <v>3.5367490329201861</v>
      </c>
      <c r="U21" t="s">
        <v>242</v>
      </c>
      <c r="V21">
        <v>35</v>
      </c>
      <c r="W21">
        <v>39</v>
      </c>
      <c r="X21">
        <f t="shared" si="4"/>
        <v>74</v>
      </c>
      <c r="Y21">
        <f t="shared" si="5"/>
        <v>1.3006317354143442</v>
      </c>
      <c r="Z21">
        <f t="shared" si="6"/>
        <v>1.4492753623188406</v>
      </c>
      <c r="AA21">
        <f t="shared" si="7"/>
        <v>2.7499070977331845</v>
      </c>
      <c r="AC21" t="s">
        <v>242</v>
      </c>
      <c r="AD21">
        <v>24</v>
      </c>
      <c r="AE21">
        <v>32</v>
      </c>
      <c r="AF21">
        <f t="shared" si="8"/>
        <v>56</v>
      </c>
      <c r="AG21">
        <f t="shared" si="9"/>
        <v>0.95351609058402853</v>
      </c>
      <c r="AH21">
        <f t="shared" si="10"/>
        <v>1.2713547874453714</v>
      </c>
      <c r="AI21">
        <f t="shared" si="11"/>
        <v>2.2248708780294</v>
      </c>
      <c r="AK21" t="s">
        <v>242</v>
      </c>
      <c r="AL21">
        <v>40</v>
      </c>
      <c r="AM21">
        <v>31</v>
      </c>
      <c r="AN21">
        <f t="shared" si="12"/>
        <v>71</v>
      </c>
      <c r="AO21">
        <f t="shared" si="13"/>
        <v>1.3486176668914363</v>
      </c>
      <c r="AP21">
        <f t="shared" si="14"/>
        <v>1.0451786918408632</v>
      </c>
      <c r="AQ21">
        <f t="shared" si="15"/>
        <v>2.3937963587322995</v>
      </c>
      <c r="AS21" t="s">
        <v>242</v>
      </c>
      <c r="AT21">
        <v>11</v>
      </c>
      <c r="AU21">
        <v>23</v>
      </c>
      <c r="AV21">
        <f>AT21+AU21</f>
        <v>34</v>
      </c>
      <c r="AW21">
        <f>AT21/AV$26*100</f>
        <v>0.76335877862595414</v>
      </c>
      <c r="AX21">
        <f t="shared" si="18"/>
        <v>1.5961138098542678</v>
      </c>
      <c r="AY21">
        <f t="shared" si="19"/>
        <v>2.3594725884802221</v>
      </c>
      <c r="BA21" t="s">
        <v>242</v>
      </c>
      <c r="BB21">
        <v>7</v>
      </c>
      <c r="BC21">
        <v>6</v>
      </c>
      <c r="BD21">
        <f t="shared" si="20"/>
        <v>13</v>
      </c>
      <c r="BE21">
        <f t="shared" si="21"/>
        <v>0.98730606488011285</v>
      </c>
      <c r="BF21">
        <f t="shared" si="22"/>
        <v>0.84626234132581102</v>
      </c>
      <c r="BG21">
        <f t="shared" si="23"/>
        <v>1.8335684062059239</v>
      </c>
      <c r="BI21" t="s">
        <v>242</v>
      </c>
      <c r="BJ21">
        <v>6</v>
      </c>
      <c r="BK21">
        <v>7</v>
      </c>
      <c r="BL21">
        <f t="shared" si="24"/>
        <v>13</v>
      </c>
      <c r="BM21">
        <f t="shared" si="25"/>
        <v>2.0134228187919461</v>
      </c>
      <c r="BN21">
        <f t="shared" si="26"/>
        <v>2.348993288590604</v>
      </c>
      <c r="BO21">
        <f t="shared" si="27"/>
        <v>4.3624161073825505</v>
      </c>
      <c r="BQ21" t="s">
        <v>242</v>
      </c>
      <c r="BR21">
        <v>8</v>
      </c>
      <c r="BS21">
        <v>13</v>
      </c>
      <c r="BT21">
        <f t="shared" si="28"/>
        <v>21</v>
      </c>
      <c r="BU21">
        <f t="shared" si="29"/>
        <v>1.1461318051575931</v>
      </c>
      <c r="BV21">
        <f t="shared" si="30"/>
        <v>1.8624641833810889</v>
      </c>
      <c r="BW21">
        <f t="shared" si="31"/>
        <v>3.0085959885386817</v>
      </c>
    </row>
    <row r="22" spans="6:77" x14ac:dyDescent="0.2">
      <c r="F22" s="75"/>
      <c r="M22" t="s">
        <v>243</v>
      </c>
      <c r="N22">
        <v>78</v>
      </c>
      <c r="O22">
        <v>185</v>
      </c>
      <c r="P22">
        <f t="shared" si="0"/>
        <v>263</v>
      </c>
      <c r="Q22">
        <f t="shared" si="1"/>
        <v>0.6157732691244967</v>
      </c>
      <c r="R22">
        <f t="shared" si="2"/>
        <v>1.4604878818978448</v>
      </c>
      <c r="S22">
        <f t="shared" si="3"/>
        <v>2.0762611510223414</v>
      </c>
      <c r="U22" t="s">
        <v>243</v>
      </c>
      <c r="V22">
        <v>21</v>
      </c>
      <c r="W22">
        <v>31</v>
      </c>
      <c r="X22">
        <f t="shared" si="4"/>
        <v>52</v>
      </c>
      <c r="Y22">
        <f t="shared" si="5"/>
        <v>0.78037904124860646</v>
      </c>
      <c r="Z22">
        <f t="shared" si="6"/>
        <v>1.1519881085098476</v>
      </c>
      <c r="AA22">
        <f t="shared" si="7"/>
        <v>1.932367149758454</v>
      </c>
      <c r="AC22" t="s">
        <v>243</v>
      </c>
      <c r="AD22">
        <v>8</v>
      </c>
      <c r="AE22">
        <v>19</v>
      </c>
      <c r="AF22">
        <f t="shared" si="8"/>
        <v>27</v>
      </c>
      <c r="AG22">
        <f t="shared" si="9"/>
        <v>0.31783869686134286</v>
      </c>
      <c r="AH22">
        <f t="shared" si="10"/>
        <v>0.75486690504568932</v>
      </c>
      <c r="AI22">
        <f t="shared" si="11"/>
        <v>1.0727056019070322</v>
      </c>
      <c r="AK22" t="s">
        <v>243</v>
      </c>
      <c r="AL22">
        <v>11</v>
      </c>
      <c r="AM22">
        <v>21</v>
      </c>
      <c r="AN22">
        <f t="shared" si="12"/>
        <v>32</v>
      </c>
      <c r="AO22">
        <f t="shared" si="13"/>
        <v>0.37086985839514497</v>
      </c>
      <c r="AP22">
        <f t="shared" si="14"/>
        <v>0.70802427511800403</v>
      </c>
      <c r="AQ22">
        <f t="shared" si="15"/>
        <v>1.078894133513149</v>
      </c>
      <c r="AS22" t="s">
        <v>243</v>
      </c>
      <c r="AT22">
        <v>11</v>
      </c>
      <c r="AU22">
        <v>13</v>
      </c>
      <c r="AV22">
        <f t="shared" si="16"/>
        <v>24</v>
      </c>
      <c r="AW22">
        <f t="shared" si="17"/>
        <v>0.76335877862595414</v>
      </c>
      <c r="AX22">
        <f t="shared" si="18"/>
        <v>0.90215128383067322</v>
      </c>
      <c r="AY22">
        <f t="shared" si="19"/>
        <v>1.6655100624566272</v>
      </c>
      <c r="BA22" t="s">
        <v>243</v>
      </c>
      <c r="BB22">
        <v>3</v>
      </c>
      <c r="BC22">
        <v>5</v>
      </c>
      <c r="BD22">
        <f t="shared" si="20"/>
        <v>8</v>
      </c>
      <c r="BE22">
        <f t="shared" si="21"/>
        <v>0.42313117066290551</v>
      </c>
      <c r="BF22">
        <f t="shared" si="22"/>
        <v>0.70521861777150918</v>
      </c>
      <c r="BG22">
        <f t="shared" si="23"/>
        <v>1.1283497884344147</v>
      </c>
      <c r="BI22" t="s">
        <v>243</v>
      </c>
      <c r="BJ22">
        <v>2</v>
      </c>
      <c r="BK22">
        <v>2</v>
      </c>
      <c r="BL22">
        <f t="shared" si="24"/>
        <v>4</v>
      </c>
      <c r="BM22">
        <f t="shared" si="25"/>
        <v>0.67114093959731547</v>
      </c>
      <c r="BN22">
        <f t="shared" si="26"/>
        <v>0.67114093959731547</v>
      </c>
      <c r="BO22">
        <f t="shared" si="27"/>
        <v>1.3422818791946309</v>
      </c>
      <c r="BQ22" t="s">
        <v>243</v>
      </c>
      <c r="BR22">
        <v>2</v>
      </c>
      <c r="BS22">
        <v>5</v>
      </c>
      <c r="BT22">
        <f t="shared" si="28"/>
        <v>7</v>
      </c>
      <c r="BU22">
        <f t="shared" si="29"/>
        <v>0.28653295128939826</v>
      </c>
      <c r="BV22">
        <f t="shared" si="30"/>
        <v>0.71633237822349571</v>
      </c>
      <c r="BW22">
        <f t="shared" si="31"/>
        <v>1.002865329512894</v>
      </c>
    </row>
    <row r="23" spans="6:77" x14ac:dyDescent="0.2">
      <c r="F23" s="75"/>
      <c r="M23" t="s">
        <v>244</v>
      </c>
      <c r="N23">
        <v>34</v>
      </c>
      <c r="O23">
        <v>70</v>
      </c>
      <c r="P23">
        <f t="shared" si="0"/>
        <v>104</v>
      </c>
      <c r="Q23">
        <f t="shared" si="1"/>
        <v>0.26841398910554981</v>
      </c>
      <c r="R23">
        <f t="shared" si="2"/>
        <v>0.55261703639377913</v>
      </c>
      <c r="S23">
        <f t="shared" si="3"/>
        <v>0.82103102549932894</v>
      </c>
      <c r="U23" t="s">
        <v>244</v>
      </c>
      <c r="V23">
        <v>5</v>
      </c>
      <c r="W23">
        <v>21</v>
      </c>
      <c r="X23">
        <f t="shared" si="4"/>
        <v>26</v>
      </c>
      <c r="Y23">
        <f t="shared" si="5"/>
        <v>0.18580453363062058</v>
      </c>
      <c r="Z23">
        <f t="shared" si="6"/>
        <v>0.78037904124860646</v>
      </c>
      <c r="AA23">
        <f t="shared" si="7"/>
        <v>0.96618357487922701</v>
      </c>
      <c r="AC23" t="s">
        <v>244</v>
      </c>
      <c r="AD23">
        <v>4</v>
      </c>
      <c r="AE23">
        <v>4</v>
      </c>
      <c r="AF23">
        <f t="shared" si="8"/>
        <v>8</v>
      </c>
      <c r="AG23">
        <f t="shared" si="9"/>
        <v>0.15891934843067143</v>
      </c>
      <c r="AH23">
        <f t="shared" si="10"/>
        <v>0.15891934843067143</v>
      </c>
      <c r="AI23">
        <f t="shared" si="11"/>
        <v>0.31783869686134286</v>
      </c>
      <c r="AK23" t="s">
        <v>244</v>
      </c>
      <c r="AL23">
        <v>2</v>
      </c>
      <c r="AM23">
        <v>3</v>
      </c>
      <c r="AN23">
        <f t="shared" si="12"/>
        <v>5</v>
      </c>
      <c r="AO23">
        <f t="shared" si="13"/>
        <v>6.7430883344571813E-2</v>
      </c>
      <c r="AP23">
        <f t="shared" si="14"/>
        <v>0.10114632501685772</v>
      </c>
      <c r="AQ23">
        <f t="shared" si="15"/>
        <v>0.16857720836142953</v>
      </c>
      <c r="AS23" t="s">
        <v>244</v>
      </c>
      <c r="AT23">
        <v>1</v>
      </c>
      <c r="AU23">
        <v>2</v>
      </c>
      <c r="AV23">
        <f t="shared" si="16"/>
        <v>3</v>
      </c>
      <c r="AW23">
        <f t="shared" si="17"/>
        <v>6.9396252602359473E-2</v>
      </c>
      <c r="AX23">
        <f t="shared" si="18"/>
        <v>0.13879250520471895</v>
      </c>
      <c r="AY23">
        <f t="shared" si="19"/>
        <v>0.20818875780707841</v>
      </c>
      <c r="BA23" t="s">
        <v>244</v>
      </c>
      <c r="BB23">
        <v>1</v>
      </c>
      <c r="BC23">
        <v>1</v>
      </c>
      <c r="BD23">
        <f t="shared" si="20"/>
        <v>2</v>
      </c>
      <c r="BE23">
        <f t="shared" si="21"/>
        <v>0.14104372355430184</v>
      </c>
      <c r="BF23">
        <f t="shared" si="22"/>
        <v>0.14104372355430184</v>
      </c>
      <c r="BG23">
        <f t="shared" si="23"/>
        <v>0.28208744710860367</v>
      </c>
      <c r="BI23" t="s">
        <v>244</v>
      </c>
      <c r="BJ23">
        <v>0</v>
      </c>
      <c r="BK23">
        <v>1</v>
      </c>
      <c r="BL23">
        <f t="shared" si="24"/>
        <v>1</v>
      </c>
      <c r="BM23">
        <f t="shared" si="25"/>
        <v>0</v>
      </c>
      <c r="BN23">
        <f t="shared" si="26"/>
        <v>0.33557046979865773</v>
      </c>
      <c r="BO23">
        <f t="shared" si="27"/>
        <v>0.33557046979865773</v>
      </c>
      <c r="BQ23" t="s">
        <v>244</v>
      </c>
      <c r="BR23">
        <v>0</v>
      </c>
      <c r="BS23">
        <v>0</v>
      </c>
      <c r="BT23">
        <f t="shared" si="28"/>
        <v>0</v>
      </c>
      <c r="BU23">
        <f t="shared" si="29"/>
        <v>0</v>
      </c>
      <c r="BV23">
        <f t="shared" si="30"/>
        <v>0</v>
      </c>
      <c r="BW23">
        <f t="shared" si="31"/>
        <v>0</v>
      </c>
    </row>
    <row r="24" spans="6:77" x14ac:dyDescent="0.2">
      <c r="F24" s="75"/>
      <c r="M24" t="s">
        <v>20</v>
      </c>
      <c r="N24">
        <v>2</v>
      </c>
      <c r="O24">
        <v>15</v>
      </c>
      <c r="P24">
        <f t="shared" si="0"/>
        <v>17</v>
      </c>
      <c r="Q24">
        <f t="shared" si="1"/>
        <v>1.5789058182679405E-2</v>
      </c>
      <c r="R24">
        <f t="shared" si="2"/>
        <v>0.11841793637009553</v>
      </c>
      <c r="S24">
        <f t="shared" si="3"/>
        <v>0.13420699455277493</v>
      </c>
      <c r="U24" t="s">
        <v>20</v>
      </c>
      <c r="V24">
        <v>0</v>
      </c>
      <c r="W24">
        <v>10</v>
      </c>
      <c r="X24">
        <f t="shared" si="4"/>
        <v>10</v>
      </c>
      <c r="Y24">
        <f t="shared" si="5"/>
        <v>0</v>
      </c>
      <c r="Z24">
        <f t="shared" si="6"/>
        <v>0.37160906726124115</v>
      </c>
      <c r="AA24">
        <f t="shared" si="7"/>
        <v>0.37160906726124115</v>
      </c>
      <c r="AC24" t="s">
        <v>20</v>
      </c>
      <c r="AF24">
        <f t="shared" si="8"/>
        <v>0</v>
      </c>
      <c r="AG24">
        <f t="shared" si="9"/>
        <v>0</v>
      </c>
      <c r="AH24">
        <f t="shared" si="10"/>
        <v>0</v>
      </c>
      <c r="AI24">
        <f t="shared" si="11"/>
        <v>0</v>
      </c>
      <c r="AK24" t="s">
        <v>20</v>
      </c>
      <c r="AL24">
        <v>0</v>
      </c>
      <c r="AM24">
        <v>1</v>
      </c>
      <c r="AN24">
        <f t="shared" si="12"/>
        <v>1</v>
      </c>
      <c r="AO24">
        <f t="shared" si="13"/>
        <v>0</v>
      </c>
      <c r="AP24">
        <f t="shared" si="14"/>
        <v>3.3715441672285906E-2</v>
      </c>
      <c r="AQ24">
        <f t="shared" si="15"/>
        <v>3.3715441672285906E-2</v>
      </c>
      <c r="AS24" t="s">
        <v>20</v>
      </c>
      <c r="AU24">
        <v>1</v>
      </c>
      <c r="AV24">
        <f t="shared" si="16"/>
        <v>1</v>
      </c>
      <c r="AW24">
        <f t="shared" si="17"/>
        <v>0</v>
      </c>
      <c r="AX24">
        <f t="shared" si="18"/>
        <v>6.9396252602359473E-2</v>
      </c>
      <c r="AY24">
        <f t="shared" si="19"/>
        <v>6.9396252602359473E-2</v>
      </c>
      <c r="BA24" t="s">
        <v>20</v>
      </c>
      <c r="BD24">
        <f t="shared" si="20"/>
        <v>0</v>
      </c>
      <c r="BE24">
        <f t="shared" si="21"/>
        <v>0</v>
      </c>
      <c r="BF24">
        <f t="shared" si="22"/>
        <v>0</v>
      </c>
      <c r="BG24">
        <f t="shared" si="23"/>
        <v>0</v>
      </c>
      <c r="BI24" t="s">
        <v>20</v>
      </c>
      <c r="BL24">
        <f t="shared" si="24"/>
        <v>0</v>
      </c>
      <c r="BM24">
        <f t="shared" si="25"/>
        <v>0</v>
      </c>
      <c r="BN24">
        <f t="shared" si="26"/>
        <v>0</v>
      </c>
      <c r="BO24">
        <f t="shared" si="27"/>
        <v>0</v>
      </c>
      <c r="BQ24" t="s">
        <v>20</v>
      </c>
      <c r="BR24">
        <v>0</v>
      </c>
      <c r="BS24">
        <v>2</v>
      </c>
      <c r="BT24">
        <f t="shared" si="28"/>
        <v>2</v>
      </c>
      <c r="BU24">
        <f t="shared" si="29"/>
        <v>0</v>
      </c>
      <c r="BV24">
        <f t="shared" si="30"/>
        <v>0.28653295128939826</v>
      </c>
      <c r="BW24">
        <f t="shared" si="31"/>
        <v>0.28653295128939826</v>
      </c>
    </row>
    <row r="25" spans="6:77" x14ac:dyDescent="0.2">
      <c r="F25" s="75"/>
      <c r="M25" t="s">
        <v>0</v>
      </c>
    </row>
    <row r="26" spans="6:77" x14ac:dyDescent="0.2">
      <c r="F26" s="75"/>
      <c r="M26" t="s">
        <v>21</v>
      </c>
      <c r="N26">
        <f>SUM(N5:N25)</f>
        <v>6155</v>
      </c>
      <c r="O26">
        <f>SUM(O5:O25)</f>
        <v>6512</v>
      </c>
      <c r="P26">
        <f>N26+O26</f>
        <v>12667</v>
      </c>
      <c r="Q26">
        <f>N26/P$26*100</f>
        <v>48.590826557195868</v>
      </c>
      <c r="R26">
        <f>O26/P$26*100</f>
        <v>51.409173442804132</v>
      </c>
      <c r="S26">
        <f>Q26+R26</f>
        <v>100</v>
      </c>
      <c r="U26" t="s">
        <v>21</v>
      </c>
      <c r="V26">
        <f>SUM(V5:V24)</f>
        <v>1374</v>
      </c>
      <c r="W26">
        <f>SUM(W5:W24)</f>
        <v>1317</v>
      </c>
      <c r="X26">
        <f>V26+W26</f>
        <v>2691</v>
      </c>
      <c r="Y26">
        <f>V26/X$26*100</f>
        <v>51.059085841694539</v>
      </c>
      <c r="Z26">
        <f>W26/X$26*100</f>
        <v>48.940914158305468</v>
      </c>
      <c r="AA26">
        <f>Y26+Z26</f>
        <v>100</v>
      </c>
      <c r="AC26" t="s">
        <v>21</v>
      </c>
      <c r="AD26">
        <f>SUM(AD5:AD24)</f>
        <v>1287</v>
      </c>
      <c r="AE26">
        <f>SUM(AE5:AE24)</f>
        <v>1230</v>
      </c>
      <c r="AF26">
        <f>AD26+AE26</f>
        <v>2517</v>
      </c>
      <c r="AG26">
        <f>AD26/AF$26*100</f>
        <v>51.132300357568539</v>
      </c>
      <c r="AH26">
        <f>AE26/AF$26*100</f>
        <v>48.867699642431468</v>
      </c>
      <c r="AI26">
        <f>AG26+AH26</f>
        <v>100</v>
      </c>
      <c r="AK26" t="s">
        <v>21</v>
      </c>
      <c r="AL26">
        <f>SUM(AL5:AL24)</f>
        <v>1561</v>
      </c>
      <c r="AM26">
        <f>SUM(AM5:AM24)</f>
        <v>1405</v>
      </c>
      <c r="AN26">
        <f>AL26+AM26</f>
        <v>2966</v>
      </c>
      <c r="AO26">
        <f>AL26/AN$26*100</f>
        <v>52.6298044504383</v>
      </c>
      <c r="AP26">
        <f>AM26/AN$26*100</f>
        <v>47.3701955495617</v>
      </c>
      <c r="AQ26">
        <f>AO26+AP26</f>
        <v>100</v>
      </c>
      <c r="AS26" t="s">
        <v>21</v>
      </c>
      <c r="AT26">
        <f>SUM(AT5:AT24)</f>
        <v>734</v>
      </c>
      <c r="AU26">
        <f>SUM(AU5:AU24)</f>
        <v>707</v>
      </c>
      <c r="AV26">
        <f t="shared" si="16"/>
        <v>1441</v>
      </c>
      <c r="AW26">
        <f t="shared" si="17"/>
        <v>50.936849410131856</v>
      </c>
      <c r="AX26">
        <f t="shared" si="18"/>
        <v>49.063150589868151</v>
      </c>
      <c r="AY26">
        <f t="shared" si="19"/>
        <v>100</v>
      </c>
      <c r="BA26" t="s">
        <v>21</v>
      </c>
      <c r="BB26">
        <f>SUM(BB5:BB24)</f>
        <v>364</v>
      </c>
      <c r="BC26">
        <f>SUM(BC5:BC24)</f>
        <v>345</v>
      </c>
      <c r="BD26">
        <f>BB26+BC26</f>
        <v>709</v>
      </c>
      <c r="BE26">
        <f>BB26/BD$26*100</f>
        <v>51.339915373765862</v>
      </c>
      <c r="BF26">
        <f>BC26/BD$26*100</f>
        <v>48.660084626234138</v>
      </c>
      <c r="BG26">
        <f>BE26+BF26</f>
        <v>100</v>
      </c>
      <c r="BI26" t="s">
        <v>21</v>
      </c>
      <c r="BJ26">
        <f>SUM(BJ5:BJ24)</f>
        <v>147</v>
      </c>
      <c r="BK26">
        <f>SUM(BK5:BK24)</f>
        <v>151</v>
      </c>
      <c r="BL26">
        <f>BJ26+BK26</f>
        <v>298</v>
      </c>
      <c r="BM26">
        <f>BJ26/BL$26*100</f>
        <v>49.328859060402685</v>
      </c>
      <c r="BN26">
        <f>BK26/BL$26*100</f>
        <v>50.671140939597315</v>
      </c>
      <c r="BO26">
        <f>BM26+BN26</f>
        <v>100</v>
      </c>
      <c r="BQ26" t="s">
        <v>21</v>
      </c>
      <c r="BR26">
        <f>SUM(BR5:BR24)</f>
        <v>360</v>
      </c>
      <c r="BS26">
        <f>SUM(BS5:BS24)</f>
        <v>338</v>
      </c>
      <c r="BT26">
        <f>BR26+BS26</f>
        <v>698</v>
      </c>
      <c r="BU26">
        <f>BR26/BT$26*100</f>
        <v>51.575931232091691</v>
      </c>
      <c r="BV26">
        <f>BS26/BT$26*100</f>
        <v>48.424068767908309</v>
      </c>
      <c r="BW26">
        <f>BU26+BV26</f>
        <v>100</v>
      </c>
      <c r="BY26">
        <f>+N26+O26+V26+W26+AD26+AE26+AL26+AM26+AT26+AU26+BB26+BC26+BJ26+BK26+BR26+BS26</f>
        <v>23987</v>
      </c>
    </row>
    <row r="27" spans="6:77" x14ac:dyDescent="0.2">
      <c r="F27" s="75"/>
    </row>
    <row r="28" spans="6:77" x14ac:dyDescent="0.2">
      <c r="F28" s="75"/>
    </row>
    <row r="29" spans="6:77" x14ac:dyDescent="0.2">
      <c r="F29" s="75"/>
    </row>
    <row r="30" spans="6:77" x14ac:dyDescent="0.2">
      <c r="F30" s="75"/>
    </row>
    <row r="31" spans="6:77" x14ac:dyDescent="0.2">
      <c r="F31" s="75"/>
    </row>
    <row r="32" spans="6:77" x14ac:dyDescent="0.2">
      <c r="F32" s="75"/>
    </row>
    <row r="33" spans="6:45" x14ac:dyDescent="0.2">
      <c r="F33" s="75"/>
    </row>
    <row r="34" spans="6:45" x14ac:dyDescent="0.2">
      <c r="F34" s="75"/>
    </row>
    <row r="35" spans="6:45" x14ac:dyDescent="0.2">
      <c r="F35" s="75"/>
    </row>
    <row r="36" spans="6:45" x14ac:dyDescent="0.2">
      <c r="F36" s="75"/>
    </row>
    <row r="37" spans="6:45" x14ac:dyDescent="0.2">
      <c r="F37" s="75"/>
      <c r="AS37" s="15"/>
    </row>
    <row r="38" spans="6:45" x14ac:dyDescent="0.2">
      <c r="F38" s="75"/>
      <c r="AS38" s="16"/>
    </row>
    <row r="39" spans="6:45" x14ac:dyDescent="0.2">
      <c r="F39" s="75"/>
    </row>
    <row r="40" spans="6:45" x14ac:dyDescent="0.2">
      <c r="F40" s="75"/>
    </row>
    <row r="41" spans="6:45" x14ac:dyDescent="0.2">
      <c r="F41" s="75"/>
    </row>
    <row r="42" spans="6:45" x14ac:dyDescent="0.2">
      <c r="F42" s="75"/>
    </row>
    <row r="43" spans="6:45" x14ac:dyDescent="0.2">
      <c r="F43" s="75"/>
    </row>
    <row r="44" spans="6:45" x14ac:dyDescent="0.2">
      <c r="F44" s="75"/>
    </row>
    <row r="45" spans="6:45" x14ac:dyDescent="0.2">
      <c r="F45" s="75"/>
    </row>
    <row r="46" spans="6:45" x14ac:dyDescent="0.2">
      <c r="F46" s="75"/>
    </row>
    <row r="47" spans="6:45" x14ac:dyDescent="0.2">
      <c r="F47" s="75"/>
    </row>
    <row r="48" spans="6:45" x14ac:dyDescent="0.2">
      <c r="F48" s="75"/>
    </row>
    <row r="49" spans="5:11" x14ac:dyDescent="0.2">
      <c r="F49" s="75"/>
    </row>
    <row r="50" spans="5:11" x14ac:dyDescent="0.2">
      <c r="F50" s="75"/>
    </row>
    <row r="51" spans="5:11" x14ac:dyDescent="0.2">
      <c r="F51" s="75"/>
    </row>
    <row r="52" spans="5:11" x14ac:dyDescent="0.2">
      <c r="F52" s="75"/>
    </row>
    <row r="53" spans="5:11" x14ac:dyDescent="0.2">
      <c r="F53" s="75"/>
    </row>
    <row r="54" spans="5:11" x14ac:dyDescent="0.2">
      <c r="F54" s="75"/>
    </row>
    <row r="55" spans="5:11" x14ac:dyDescent="0.2">
      <c r="F55" s="75"/>
    </row>
    <row r="56" spans="5:11" x14ac:dyDescent="0.2">
      <c r="F56" s="75"/>
    </row>
    <row r="57" spans="5:11" x14ac:dyDescent="0.2">
      <c r="F57" s="75"/>
    </row>
    <row r="58" spans="5:11" x14ac:dyDescent="0.2">
      <c r="F58" s="75"/>
    </row>
    <row r="60" spans="5:11" x14ac:dyDescent="0.2">
      <c r="E60" s="17"/>
    </row>
    <row r="61" spans="5:11" x14ac:dyDescent="0.2">
      <c r="K61">
        <v>5</v>
      </c>
    </row>
  </sheetData>
  <pageMargins left="1.1023622047244095" right="0.31496062992125984" top="0.74803149606299213" bottom="0.74803149606299213" header="0.31496062992125984" footer="0.31496062992125984"/>
  <pageSetup paperSize="0" scale="6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workbookViewId="0">
      <selection activeCell="J35" sqref="J35"/>
    </sheetView>
  </sheetViews>
  <sheetFormatPr defaultRowHeight="14.25" x14ac:dyDescent="0.2"/>
  <cols>
    <col min="3" max="3" width="37.25" bestFit="1" customWidth="1"/>
    <col min="4" max="5" width="9" style="46"/>
    <col min="6" max="6" width="7.625" style="46" bestFit="1" customWidth="1"/>
  </cols>
  <sheetData>
    <row r="1" spans="1:6" ht="15" x14ac:dyDescent="0.2">
      <c r="A1" s="74"/>
      <c r="B1" s="74"/>
      <c r="C1" s="74" t="s">
        <v>40</v>
      </c>
      <c r="D1" s="88"/>
      <c r="E1" s="88"/>
      <c r="F1" s="88"/>
    </row>
    <row r="2" spans="1:6" ht="15" x14ac:dyDescent="0.2">
      <c r="A2" s="74"/>
      <c r="B2" s="74"/>
      <c r="C2" s="74" t="s">
        <v>198</v>
      </c>
      <c r="D2" s="88"/>
      <c r="E2" s="88"/>
      <c r="F2" s="88"/>
    </row>
    <row r="3" spans="1:6" ht="15" x14ac:dyDescent="0.2">
      <c r="A3" s="74"/>
      <c r="B3" s="74"/>
      <c r="C3" s="74"/>
      <c r="D3" s="88"/>
      <c r="E3" s="88"/>
      <c r="F3" s="88"/>
    </row>
    <row r="4" spans="1:6" ht="15" x14ac:dyDescent="0.2">
      <c r="A4" s="2"/>
      <c r="B4" s="2"/>
      <c r="C4" s="2"/>
      <c r="D4" s="41"/>
      <c r="E4" s="41"/>
      <c r="F4" s="41"/>
    </row>
    <row r="5" spans="1:6" ht="15" x14ac:dyDescent="0.2">
      <c r="A5" s="74" t="s">
        <v>41</v>
      </c>
      <c r="B5" s="74"/>
      <c r="C5" s="74" t="s">
        <v>42</v>
      </c>
      <c r="D5" s="97" t="s">
        <v>43</v>
      </c>
      <c r="E5" s="97" t="s">
        <v>199</v>
      </c>
      <c r="F5" s="98" t="s">
        <v>44</v>
      </c>
    </row>
    <row r="6" spans="1:6" ht="15" x14ac:dyDescent="0.2">
      <c r="A6" s="2"/>
      <c r="B6" s="2"/>
      <c r="C6" s="2"/>
      <c r="D6" s="41"/>
      <c r="E6" s="41"/>
      <c r="F6" s="41"/>
    </row>
    <row r="7" spans="1:6" ht="15.75" x14ac:dyDescent="0.25">
      <c r="A7" s="74"/>
      <c r="B7" s="74"/>
      <c r="C7" s="73" t="s">
        <v>45</v>
      </c>
      <c r="D7" s="99">
        <f>SUM(D8:D15)</f>
        <v>2807</v>
      </c>
      <c r="E7" s="99">
        <f>SUM(E8:E15)</f>
        <v>2815</v>
      </c>
      <c r="F7" s="99">
        <f t="shared" ref="F7:F15" si="0">E7-D7</f>
        <v>8</v>
      </c>
    </row>
    <row r="8" spans="1:6" ht="15" x14ac:dyDescent="0.2">
      <c r="A8" s="18" t="s">
        <v>46</v>
      </c>
      <c r="B8" s="2"/>
      <c r="C8" s="2" t="s">
        <v>47</v>
      </c>
      <c r="D8" s="41">
        <v>1520</v>
      </c>
      <c r="E8" s="41">
        <v>1478</v>
      </c>
      <c r="F8" s="43">
        <f t="shared" si="0"/>
        <v>-42</v>
      </c>
    </row>
    <row r="9" spans="1:6" ht="15" x14ac:dyDescent="0.2">
      <c r="A9" s="18" t="s">
        <v>48</v>
      </c>
      <c r="B9" s="2"/>
      <c r="C9" s="2" t="s">
        <v>49</v>
      </c>
      <c r="D9" s="41">
        <v>169</v>
      </c>
      <c r="E9" s="41">
        <v>178</v>
      </c>
      <c r="F9" s="43">
        <f t="shared" si="0"/>
        <v>9</v>
      </c>
    </row>
    <row r="10" spans="1:6" ht="15" x14ac:dyDescent="0.2">
      <c r="A10" s="18" t="s">
        <v>50</v>
      </c>
      <c r="B10" s="2"/>
      <c r="C10" s="2" t="s">
        <v>51</v>
      </c>
      <c r="D10" s="41">
        <v>406</v>
      </c>
      <c r="E10" s="41">
        <v>442</v>
      </c>
      <c r="F10" s="43">
        <f t="shared" si="0"/>
        <v>36</v>
      </c>
    </row>
    <row r="11" spans="1:6" ht="15" x14ac:dyDescent="0.2">
      <c r="A11" s="18" t="s">
        <v>52</v>
      </c>
      <c r="B11" s="2"/>
      <c r="C11" s="2" t="s">
        <v>53</v>
      </c>
      <c r="D11" s="41">
        <v>88</v>
      </c>
      <c r="E11" s="41">
        <v>104</v>
      </c>
      <c r="F11" s="43">
        <f t="shared" si="0"/>
        <v>16</v>
      </c>
    </row>
    <row r="12" spans="1:6" ht="15" x14ac:dyDescent="0.2">
      <c r="A12" s="18" t="s">
        <v>54</v>
      </c>
      <c r="B12" s="2"/>
      <c r="C12" s="2" t="s">
        <v>55</v>
      </c>
      <c r="D12" s="41">
        <v>56</v>
      </c>
      <c r="E12" s="41">
        <v>58</v>
      </c>
      <c r="F12" s="43">
        <f t="shared" si="0"/>
        <v>2</v>
      </c>
    </row>
    <row r="13" spans="1:6" ht="15" x14ac:dyDescent="0.2">
      <c r="A13" s="18" t="s">
        <v>56</v>
      </c>
      <c r="B13" s="2"/>
      <c r="C13" s="2" t="s">
        <v>57</v>
      </c>
      <c r="D13" s="41">
        <v>78</v>
      </c>
      <c r="E13" s="41">
        <v>74</v>
      </c>
      <c r="F13" s="43">
        <f t="shared" si="0"/>
        <v>-4</v>
      </c>
    </row>
    <row r="14" spans="1:6" ht="15" x14ac:dyDescent="0.2">
      <c r="A14" s="18" t="s">
        <v>58</v>
      </c>
      <c r="B14" s="2"/>
      <c r="C14" s="2" t="s">
        <v>59</v>
      </c>
      <c r="D14" s="41">
        <v>329</v>
      </c>
      <c r="E14" s="41">
        <v>333</v>
      </c>
      <c r="F14" s="43">
        <f t="shared" si="0"/>
        <v>4</v>
      </c>
    </row>
    <row r="15" spans="1:6" ht="15" x14ac:dyDescent="0.2">
      <c r="A15" s="18" t="s">
        <v>60</v>
      </c>
      <c r="B15" s="2"/>
      <c r="C15" s="2" t="s">
        <v>61</v>
      </c>
      <c r="D15" s="41">
        <v>161</v>
      </c>
      <c r="E15" s="41">
        <v>148</v>
      </c>
      <c r="F15" s="43">
        <f t="shared" si="0"/>
        <v>-13</v>
      </c>
    </row>
    <row r="16" spans="1:6" ht="15" x14ac:dyDescent="0.2">
      <c r="A16" s="4"/>
      <c r="B16" s="2"/>
      <c r="C16" s="2"/>
      <c r="D16" s="41"/>
      <c r="E16" s="41"/>
      <c r="F16" s="43"/>
    </row>
    <row r="17" spans="1:6" ht="15.75" x14ac:dyDescent="0.25">
      <c r="A17" s="74"/>
      <c r="B17" s="74"/>
      <c r="C17" s="73" t="s">
        <v>62</v>
      </c>
      <c r="D17" s="99">
        <f>SUM(D18:D20)+SUM(D22:D28)</f>
        <v>16161</v>
      </c>
      <c r="E17" s="99">
        <f>SUM(E18:E20)+SUM(E22:E28)</f>
        <v>16168</v>
      </c>
      <c r="F17" s="99">
        <f t="shared" ref="F17:F28" si="1">E17-D17</f>
        <v>7</v>
      </c>
    </row>
    <row r="18" spans="1:6" ht="15" x14ac:dyDescent="0.2">
      <c r="A18" s="2">
        <v>10</v>
      </c>
      <c r="B18" s="2"/>
      <c r="C18" s="2" t="s">
        <v>63</v>
      </c>
      <c r="D18" s="41">
        <v>5963</v>
      </c>
      <c r="E18" s="41">
        <v>5992</v>
      </c>
      <c r="F18" s="43">
        <f t="shared" si="1"/>
        <v>29</v>
      </c>
    </row>
    <row r="19" spans="1:6" ht="15" x14ac:dyDescent="0.2">
      <c r="A19" s="2">
        <v>11</v>
      </c>
      <c r="B19" s="2"/>
      <c r="C19" s="2" t="s">
        <v>64</v>
      </c>
      <c r="D19" s="41">
        <v>3755</v>
      </c>
      <c r="E19" s="41">
        <v>3723</v>
      </c>
      <c r="F19" s="43">
        <f t="shared" si="1"/>
        <v>-32</v>
      </c>
    </row>
    <row r="20" spans="1:6" ht="15" x14ac:dyDescent="0.2">
      <c r="A20" s="2">
        <v>12</v>
      </c>
      <c r="B20" s="2"/>
      <c r="C20" s="2" t="s">
        <v>65</v>
      </c>
      <c r="D20" s="41">
        <v>2096</v>
      </c>
      <c r="E20" s="41">
        <v>2075</v>
      </c>
      <c r="F20" s="43">
        <f t="shared" si="1"/>
        <v>-21</v>
      </c>
    </row>
    <row r="21" spans="1:6" ht="15.75" x14ac:dyDescent="0.25">
      <c r="A21" s="2"/>
      <c r="B21" s="2"/>
      <c r="C21" s="19" t="s">
        <v>66</v>
      </c>
      <c r="D21" s="44">
        <f>SUM(D18:D20)</f>
        <v>11814</v>
      </c>
      <c r="E21" s="44">
        <f>SUM(E18:E20)</f>
        <v>11790</v>
      </c>
      <c r="F21" s="45">
        <f t="shared" si="1"/>
        <v>-24</v>
      </c>
    </row>
    <row r="22" spans="1:6" ht="15" x14ac:dyDescent="0.2">
      <c r="A22" s="2">
        <v>15</v>
      </c>
      <c r="B22" s="2"/>
      <c r="C22" s="2" t="s">
        <v>67</v>
      </c>
      <c r="D22" s="41">
        <v>1099</v>
      </c>
      <c r="E22" s="41">
        <v>1151</v>
      </c>
      <c r="F22" s="43">
        <f t="shared" si="1"/>
        <v>52</v>
      </c>
    </row>
    <row r="23" spans="1:6" ht="15" x14ac:dyDescent="0.2">
      <c r="A23" s="2">
        <v>17</v>
      </c>
      <c r="B23" s="2"/>
      <c r="C23" s="2" t="s">
        <v>68</v>
      </c>
      <c r="D23" s="41">
        <v>227</v>
      </c>
      <c r="E23" s="41">
        <v>209</v>
      </c>
      <c r="F23" s="43">
        <f t="shared" si="1"/>
        <v>-18</v>
      </c>
    </row>
    <row r="24" spans="1:6" ht="15" x14ac:dyDescent="0.2">
      <c r="A24" s="2">
        <v>16</v>
      </c>
      <c r="B24" s="2"/>
      <c r="C24" s="2" t="s">
        <v>33</v>
      </c>
      <c r="D24" s="41">
        <v>284</v>
      </c>
      <c r="E24" s="41">
        <v>295</v>
      </c>
      <c r="F24" s="43">
        <f t="shared" si="1"/>
        <v>11</v>
      </c>
    </row>
    <row r="25" spans="1:6" ht="15" x14ac:dyDescent="0.2">
      <c r="A25" s="2">
        <v>14</v>
      </c>
      <c r="B25" s="2"/>
      <c r="C25" s="2" t="s">
        <v>31</v>
      </c>
      <c r="D25" s="41">
        <v>182</v>
      </c>
      <c r="E25" s="41">
        <v>183</v>
      </c>
      <c r="F25" s="43">
        <f t="shared" si="1"/>
        <v>1</v>
      </c>
    </row>
    <row r="26" spans="1:6" ht="15" x14ac:dyDescent="0.2">
      <c r="A26" s="2">
        <v>18</v>
      </c>
      <c r="B26" s="2"/>
      <c r="C26" s="2" t="s">
        <v>69</v>
      </c>
      <c r="D26" s="41">
        <v>681</v>
      </c>
      <c r="E26" s="41">
        <v>678</v>
      </c>
      <c r="F26" s="43">
        <f t="shared" si="1"/>
        <v>-3</v>
      </c>
    </row>
    <row r="27" spans="1:6" ht="15" x14ac:dyDescent="0.2">
      <c r="A27" s="2">
        <v>13</v>
      </c>
      <c r="B27" s="2"/>
      <c r="C27" s="2" t="s">
        <v>28</v>
      </c>
      <c r="D27" s="41">
        <v>1237</v>
      </c>
      <c r="E27" s="41">
        <v>1206</v>
      </c>
      <c r="F27" s="43">
        <f t="shared" si="1"/>
        <v>-31</v>
      </c>
    </row>
    <row r="28" spans="1:6" ht="15" x14ac:dyDescent="0.2">
      <c r="A28" s="2">
        <v>19</v>
      </c>
      <c r="B28" s="2"/>
      <c r="C28" s="2" t="s">
        <v>70</v>
      </c>
      <c r="D28" s="41">
        <v>637</v>
      </c>
      <c r="E28" s="41">
        <v>656</v>
      </c>
      <c r="F28" s="43">
        <f t="shared" si="1"/>
        <v>19</v>
      </c>
    </row>
    <row r="29" spans="1:6" ht="15" x14ac:dyDescent="0.2">
      <c r="A29" s="2"/>
      <c r="B29" s="2"/>
      <c r="C29" s="2"/>
      <c r="D29" s="41"/>
      <c r="E29" s="41"/>
      <c r="F29" s="43"/>
    </row>
    <row r="30" spans="1:6" ht="15.75" x14ac:dyDescent="0.25">
      <c r="A30" s="74"/>
      <c r="B30" s="74"/>
      <c r="C30" s="73" t="s">
        <v>71</v>
      </c>
      <c r="D30" s="99">
        <f>SUM(D31:D39)</f>
        <v>3070</v>
      </c>
      <c r="E30" s="99">
        <f>SUM(E31:E39)</f>
        <v>3107</v>
      </c>
      <c r="F30" s="99">
        <f t="shared" ref="F30:F39" si="2">E30-D30</f>
        <v>37</v>
      </c>
    </row>
    <row r="31" spans="1:6" ht="15" x14ac:dyDescent="0.2">
      <c r="A31" s="2">
        <v>20</v>
      </c>
      <c r="B31" s="2"/>
      <c r="C31" s="2" t="s">
        <v>72</v>
      </c>
      <c r="D31" s="41">
        <v>753</v>
      </c>
      <c r="E31" s="41">
        <v>754</v>
      </c>
      <c r="F31" s="43">
        <f t="shared" si="2"/>
        <v>1</v>
      </c>
    </row>
    <row r="32" spans="1:6" ht="15" x14ac:dyDescent="0.2">
      <c r="A32" s="2">
        <v>28</v>
      </c>
      <c r="B32" s="2"/>
      <c r="C32" s="2" t="s">
        <v>73</v>
      </c>
      <c r="D32" s="41">
        <v>417</v>
      </c>
      <c r="E32" s="41">
        <v>418</v>
      </c>
      <c r="F32" s="43">
        <f t="shared" si="2"/>
        <v>1</v>
      </c>
    </row>
    <row r="33" spans="1:6" ht="15" x14ac:dyDescent="0.2">
      <c r="A33" s="2">
        <v>29</v>
      </c>
      <c r="B33" s="2"/>
      <c r="C33" s="2" t="s">
        <v>74</v>
      </c>
      <c r="D33" s="41">
        <v>187</v>
      </c>
      <c r="E33" s="41">
        <v>184</v>
      </c>
      <c r="F33" s="43">
        <f t="shared" si="2"/>
        <v>-3</v>
      </c>
    </row>
    <row r="34" spans="1:6" ht="15" x14ac:dyDescent="0.2">
      <c r="A34" s="2">
        <v>21</v>
      </c>
      <c r="B34" s="2"/>
      <c r="C34" s="2" t="s">
        <v>32</v>
      </c>
      <c r="D34" s="41">
        <v>476</v>
      </c>
      <c r="E34" s="41">
        <v>492</v>
      </c>
      <c r="F34" s="43">
        <f t="shared" si="2"/>
        <v>16</v>
      </c>
    </row>
    <row r="35" spans="1:6" ht="15" x14ac:dyDescent="0.2">
      <c r="A35" s="2">
        <v>26</v>
      </c>
      <c r="B35" s="2"/>
      <c r="C35" s="2" t="s">
        <v>75</v>
      </c>
      <c r="D35" s="41">
        <v>313</v>
      </c>
      <c r="E35" s="41">
        <v>314</v>
      </c>
      <c r="F35" s="43">
        <f t="shared" si="2"/>
        <v>1</v>
      </c>
    </row>
    <row r="36" spans="1:6" ht="15" x14ac:dyDescent="0.2">
      <c r="A36" s="2">
        <v>22</v>
      </c>
      <c r="B36" s="2"/>
      <c r="C36" s="2" t="s">
        <v>76</v>
      </c>
      <c r="D36" s="41">
        <v>151</v>
      </c>
      <c r="E36" s="41">
        <v>152</v>
      </c>
      <c r="F36" s="43">
        <f t="shared" si="2"/>
        <v>1</v>
      </c>
    </row>
    <row r="37" spans="1:6" ht="15" x14ac:dyDescent="0.2">
      <c r="A37" s="2">
        <v>27</v>
      </c>
      <c r="B37" s="2"/>
      <c r="C37" s="2" t="s">
        <v>77</v>
      </c>
      <c r="D37" s="41">
        <v>369</v>
      </c>
      <c r="E37" s="41">
        <v>364</v>
      </c>
      <c r="F37" s="43">
        <f t="shared" si="2"/>
        <v>-5</v>
      </c>
    </row>
    <row r="38" spans="1:6" ht="15" x14ac:dyDescent="0.2">
      <c r="A38" s="2">
        <v>23</v>
      </c>
      <c r="B38" s="2"/>
      <c r="C38" s="2" t="s">
        <v>78</v>
      </c>
      <c r="D38" s="41">
        <v>204</v>
      </c>
      <c r="E38" s="41">
        <v>213</v>
      </c>
      <c r="F38" s="43">
        <f t="shared" si="2"/>
        <v>9</v>
      </c>
    </row>
    <row r="39" spans="1:6" ht="15" x14ac:dyDescent="0.2">
      <c r="A39" s="2">
        <v>25</v>
      </c>
      <c r="B39" s="2"/>
      <c r="C39" s="2" t="s">
        <v>79</v>
      </c>
      <c r="D39" s="41">
        <v>200</v>
      </c>
      <c r="E39" s="41">
        <v>216</v>
      </c>
      <c r="F39" s="43">
        <f t="shared" si="2"/>
        <v>16</v>
      </c>
    </row>
    <row r="40" spans="1:6" ht="15" x14ac:dyDescent="0.2">
      <c r="A40" s="2"/>
      <c r="B40" s="2"/>
      <c r="C40" s="2"/>
      <c r="D40" s="41"/>
      <c r="E40" s="41"/>
      <c r="F40" s="43"/>
    </row>
    <row r="41" spans="1:6" ht="15.75" x14ac:dyDescent="0.25">
      <c r="A41" s="74"/>
      <c r="B41" s="74"/>
      <c r="C41" s="73" t="s">
        <v>80</v>
      </c>
      <c r="D41" s="99">
        <f>SUM(D42:D45)</f>
        <v>1878</v>
      </c>
      <c r="E41" s="99">
        <f>SUM(E42:E45)</f>
        <v>1897</v>
      </c>
      <c r="F41" s="99">
        <f>E41-D41</f>
        <v>19</v>
      </c>
    </row>
    <row r="42" spans="1:6" ht="15" x14ac:dyDescent="0.2">
      <c r="A42" s="2">
        <v>30</v>
      </c>
      <c r="B42" s="2" t="s">
        <v>0</v>
      </c>
      <c r="C42" s="2" t="s">
        <v>29</v>
      </c>
      <c r="D42" s="41">
        <v>994</v>
      </c>
      <c r="E42" s="41">
        <v>987</v>
      </c>
      <c r="F42" s="43">
        <f>E42-D42</f>
        <v>-7</v>
      </c>
    </row>
    <row r="43" spans="1:6" ht="15" x14ac:dyDescent="0.2">
      <c r="A43" s="2">
        <v>38</v>
      </c>
      <c r="B43" s="2"/>
      <c r="C43" s="2" t="s">
        <v>81</v>
      </c>
      <c r="D43" s="41">
        <v>510</v>
      </c>
      <c r="E43" s="41">
        <v>540</v>
      </c>
      <c r="F43" s="43">
        <f>E43-D43</f>
        <v>30</v>
      </c>
    </row>
    <row r="44" spans="1:6" ht="15" x14ac:dyDescent="0.2">
      <c r="A44" s="2">
        <v>39</v>
      </c>
      <c r="B44" s="2"/>
      <c r="C44" s="2" t="s">
        <v>82</v>
      </c>
      <c r="D44" s="41">
        <v>82</v>
      </c>
      <c r="E44" s="41">
        <v>81</v>
      </c>
      <c r="F44" s="43">
        <f>E44-D44</f>
        <v>-1</v>
      </c>
    </row>
    <row r="45" spans="1:6" ht="15" x14ac:dyDescent="0.2">
      <c r="A45" s="2">
        <v>31</v>
      </c>
      <c r="B45" s="2"/>
      <c r="C45" s="2" t="s">
        <v>83</v>
      </c>
      <c r="D45" s="41">
        <v>292</v>
      </c>
      <c r="E45" s="41">
        <v>289</v>
      </c>
      <c r="F45" s="43">
        <f>E45-D45</f>
        <v>-3</v>
      </c>
    </row>
    <row r="46" spans="1:6" ht="15" x14ac:dyDescent="0.2">
      <c r="A46" s="2"/>
      <c r="B46" s="2"/>
      <c r="C46" s="2"/>
      <c r="D46" s="41"/>
      <c r="E46" s="41"/>
      <c r="F46" s="43"/>
    </row>
    <row r="47" spans="1:6" ht="15.75" x14ac:dyDescent="0.25">
      <c r="A47" s="74"/>
      <c r="B47" s="74"/>
      <c r="C47" s="73" t="s">
        <v>84</v>
      </c>
      <c r="D47" s="99">
        <f>D7+D17+D30+D41</f>
        <v>23916</v>
      </c>
      <c r="E47" s="99">
        <f>E7+E17+E30+E41</f>
        <v>23987</v>
      </c>
      <c r="F47" s="99">
        <f>E47-D47</f>
        <v>71</v>
      </c>
    </row>
    <row r="48" spans="1:6" ht="15" x14ac:dyDescent="0.2">
      <c r="A48" s="2"/>
      <c r="B48" s="2"/>
      <c r="C48" s="2"/>
      <c r="D48" s="41"/>
      <c r="E48" s="41"/>
      <c r="F48" s="43"/>
    </row>
    <row r="50" spans="6:6" x14ac:dyDescent="0.2">
      <c r="F50" s="46">
        <v>6</v>
      </c>
    </row>
  </sheetData>
  <pageMargins left="1.1023622047244095" right="0.31496062992125984" top="0.74803149606299213" bottom="0.74803149606299213" header="0.31496062992125984" footer="0.31496062992125984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workbookViewId="0">
      <selection activeCell="P42" sqref="P42"/>
    </sheetView>
  </sheetViews>
  <sheetFormatPr defaultRowHeight="14.25" x14ac:dyDescent="0.2"/>
  <cols>
    <col min="1" max="1" width="6.5" customWidth="1"/>
    <col min="2" max="11" width="7.25" style="46" customWidth="1"/>
    <col min="12" max="12" width="1.375" customWidth="1"/>
    <col min="257" max="257" width="6.5" customWidth="1"/>
    <col min="258" max="267" width="7.25" customWidth="1"/>
    <col min="268" max="268" width="1.375" customWidth="1"/>
    <col min="513" max="513" width="6.5" customWidth="1"/>
    <col min="514" max="523" width="7.25" customWidth="1"/>
    <col min="524" max="524" width="1.375" customWidth="1"/>
    <col min="769" max="769" width="6.5" customWidth="1"/>
    <col min="770" max="779" width="7.25" customWidth="1"/>
    <col min="780" max="780" width="1.375" customWidth="1"/>
    <col min="1025" max="1025" width="6.5" customWidth="1"/>
    <col min="1026" max="1035" width="7.25" customWidth="1"/>
    <col min="1036" max="1036" width="1.375" customWidth="1"/>
    <col min="1281" max="1281" width="6.5" customWidth="1"/>
    <col min="1282" max="1291" width="7.25" customWidth="1"/>
    <col min="1292" max="1292" width="1.375" customWidth="1"/>
    <col min="1537" max="1537" width="6.5" customWidth="1"/>
    <col min="1538" max="1547" width="7.25" customWidth="1"/>
    <col min="1548" max="1548" width="1.375" customWidth="1"/>
    <col min="1793" max="1793" width="6.5" customWidth="1"/>
    <col min="1794" max="1803" width="7.25" customWidth="1"/>
    <col min="1804" max="1804" width="1.375" customWidth="1"/>
    <col min="2049" max="2049" width="6.5" customWidth="1"/>
    <col min="2050" max="2059" width="7.25" customWidth="1"/>
    <col min="2060" max="2060" width="1.375" customWidth="1"/>
    <col min="2305" max="2305" width="6.5" customWidth="1"/>
    <col min="2306" max="2315" width="7.25" customWidth="1"/>
    <col min="2316" max="2316" width="1.375" customWidth="1"/>
    <col min="2561" max="2561" width="6.5" customWidth="1"/>
    <col min="2562" max="2571" width="7.25" customWidth="1"/>
    <col min="2572" max="2572" width="1.375" customWidth="1"/>
    <col min="2817" max="2817" width="6.5" customWidth="1"/>
    <col min="2818" max="2827" width="7.25" customWidth="1"/>
    <col min="2828" max="2828" width="1.375" customWidth="1"/>
    <col min="3073" max="3073" width="6.5" customWidth="1"/>
    <col min="3074" max="3083" width="7.25" customWidth="1"/>
    <col min="3084" max="3084" width="1.375" customWidth="1"/>
    <col min="3329" max="3329" width="6.5" customWidth="1"/>
    <col min="3330" max="3339" width="7.25" customWidth="1"/>
    <col min="3340" max="3340" width="1.375" customWidth="1"/>
    <col min="3585" max="3585" width="6.5" customWidth="1"/>
    <col min="3586" max="3595" width="7.25" customWidth="1"/>
    <col min="3596" max="3596" width="1.375" customWidth="1"/>
    <col min="3841" max="3841" width="6.5" customWidth="1"/>
    <col min="3842" max="3851" width="7.25" customWidth="1"/>
    <col min="3852" max="3852" width="1.375" customWidth="1"/>
    <col min="4097" max="4097" width="6.5" customWidth="1"/>
    <col min="4098" max="4107" width="7.25" customWidth="1"/>
    <col min="4108" max="4108" width="1.375" customWidth="1"/>
    <col min="4353" max="4353" width="6.5" customWidth="1"/>
    <col min="4354" max="4363" width="7.25" customWidth="1"/>
    <col min="4364" max="4364" width="1.375" customWidth="1"/>
    <col min="4609" max="4609" width="6.5" customWidth="1"/>
    <col min="4610" max="4619" width="7.25" customWidth="1"/>
    <col min="4620" max="4620" width="1.375" customWidth="1"/>
    <col min="4865" max="4865" width="6.5" customWidth="1"/>
    <col min="4866" max="4875" width="7.25" customWidth="1"/>
    <col min="4876" max="4876" width="1.375" customWidth="1"/>
    <col min="5121" max="5121" width="6.5" customWidth="1"/>
    <col min="5122" max="5131" width="7.25" customWidth="1"/>
    <col min="5132" max="5132" width="1.375" customWidth="1"/>
    <col min="5377" max="5377" width="6.5" customWidth="1"/>
    <col min="5378" max="5387" width="7.25" customWidth="1"/>
    <col min="5388" max="5388" width="1.375" customWidth="1"/>
    <col min="5633" max="5633" width="6.5" customWidth="1"/>
    <col min="5634" max="5643" width="7.25" customWidth="1"/>
    <col min="5644" max="5644" width="1.375" customWidth="1"/>
    <col min="5889" max="5889" width="6.5" customWidth="1"/>
    <col min="5890" max="5899" width="7.25" customWidth="1"/>
    <col min="5900" max="5900" width="1.375" customWidth="1"/>
    <col min="6145" max="6145" width="6.5" customWidth="1"/>
    <col min="6146" max="6155" width="7.25" customWidth="1"/>
    <col min="6156" max="6156" width="1.375" customWidth="1"/>
    <col min="6401" max="6401" width="6.5" customWidth="1"/>
    <col min="6402" max="6411" width="7.25" customWidth="1"/>
    <col min="6412" max="6412" width="1.375" customWidth="1"/>
    <col min="6657" max="6657" width="6.5" customWidth="1"/>
    <col min="6658" max="6667" width="7.25" customWidth="1"/>
    <col min="6668" max="6668" width="1.375" customWidth="1"/>
    <col min="6913" max="6913" width="6.5" customWidth="1"/>
    <col min="6914" max="6923" width="7.25" customWidth="1"/>
    <col min="6924" max="6924" width="1.375" customWidth="1"/>
    <col min="7169" max="7169" width="6.5" customWidth="1"/>
    <col min="7170" max="7179" width="7.25" customWidth="1"/>
    <col min="7180" max="7180" width="1.375" customWidth="1"/>
    <col min="7425" max="7425" width="6.5" customWidth="1"/>
    <col min="7426" max="7435" width="7.25" customWidth="1"/>
    <col min="7436" max="7436" width="1.375" customWidth="1"/>
    <col min="7681" max="7681" width="6.5" customWidth="1"/>
    <col min="7682" max="7691" width="7.25" customWidth="1"/>
    <col min="7692" max="7692" width="1.375" customWidth="1"/>
    <col min="7937" max="7937" width="6.5" customWidth="1"/>
    <col min="7938" max="7947" width="7.25" customWidth="1"/>
    <col min="7948" max="7948" width="1.375" customWidth="1"/>
    <col min="8193" max="8193" width="6.5" customWidth="1"/>
    <col min="8194" max="8203" width="7.25" customWidth="1"/>
    <col min="8204" max="8204" width="1.375" customWidth="1"/>
    <col min="8449" max="8449" width="6.5" customWidth="1"/>
    <col min="8450" max="8459" width="7.25" customWidth="1"/>
    <col min="8460" max="8460" width="1.375" customWidth="1"/>
    <col min="8705" max="8705" width="6.5" customWidth="1"/>
    <col min="8706" max="8715" width="7.25" customWidth="1"/>
    <col min="8716" max="8716" width="1.375" customWidth="1"/>
    <col min="8961" max="8961" width="6.5" customWidth="1"/>
    <col min="8962" max="8971" width="7.25" customWidth="1"/>
    <col min="8972" max="8972" width="1.375" customWidth="1"/>
    <col min="9217" max="9217" width="6.5" customWidth="1"/>
    <col min="9218" max="9227" width="7.25" customWidth="1"/>
    <col min="9228" max="9228" width="1.375" customWidth="1"/>
    <col min="9473" max="9473" width="6.5" customWidth="1"/>
    <col min="9474" max="9483" width="7.25" customWidth="1"/>
    <col min="9484" max="9484" width="1.375" customWidth="1"/>
    <col min="9729" max="9729" width="6.5" customWidth="1"/>
    <col min="9730" max="9739" width="7.25" customWidth="1"/>
    <col min="9740" max="9740" width="1.375" customWidth="1"/>
    <col min="9985" max="9985" width="6.5" customWidth="1"/>
    <col min="9986" max="9995" width="7.25" customWidth="1"/>
    <col min="9996" max="9996" width="1.375" customWidth="1"/>
    <col min="10241" max="10241" width="6.5" customWidth="1"/>
    <col min="10242" max="10251" width="7.25" customWidth="1"/>
    <col min="10252" max="10252" width="1.375" customWidth="1"/>
    <col min="10497" max="10497" width="6.5" customWidth="1"/>
    <col min="10498" max="10507" width="7.25" customWidth="1"/>
    <col min="10508" max="10508" width="1.375" customWidth="1"/>
    <col min="10753" max="10753" width="6.5" customWidth="1"/>
    <col min="10754" max="10763" width="7.25" customWidth="1"/>
    <col min="10764" max="10764" width="1.375" customWidth="1"/>
    <col min="11009" max="11009" width="6.5" customWidth="1"/>
    <col min="11010" max="11019" width="7.25" customWidth="1"/>
    <col min="11020" max="11020" width="1.375" customWidth="1"/>
    <col min="11265" max="11265" width="6.5" customWidth="1"/>
    <col min="11266" max="11275" width="7.25" customWidth="1"/>
    <col min="11276" max="11276" width="1.375" customWidth="1"/>
    <col min="11521" max="11521" width="6.5" customWidth="1"/>
    <col min="11522" max="11531" width="7.25" customWidth="1"/>
    <col min="11532" max="11532" width="1.375" customWidth="1"/>
    <col min="11777" max="11777" width="6.5" customWidth="1"/>
    <col min="11778" max="11787" width="7.25" customWidth="1"/>
    <col min="11788" max="11788" width="1.375" customWidth="1"/>
    <col min="12033" max="12033" width="6.5" customWidth="1"/>
    <col min="12034" max="12043" width="7.25" customWidth="1"/>
    <col min="12044" max="12044" width="1.375" customWidth="1"/>
    <col min="12289" max="12289" width="6.5" customWidth="1"/>
    <col min="12290" max="12299" width="7.25" customWidth="1"/>
    <col min="12300" max="12300" width="1.375" customWidth="1"/>
    <col min="12545" max="12545" width="6.5" customWidth="1"/>
    <col min="12546" max="12555" width="7.25" customWidth="1"/>
    <col min="12556" max="12556" width="1.375" customWidth="1"/>
    <col min="12801" max="12801" width="6.5" customWidth="1"/>
    <col min="12802" max="12811" width="7.25" customWidth="1"/>
    <col min="12812" max="12812" width="1.375" customWidth="1"/>
    <col min="13057" max="13057" width="6.5" customWidth="1"/>
    <col min="13058" max="13067" width="7.25" customWidth="1"/>
    <col min="13068" max="13068" width="1.375" customWidth="1"/>
    <col min="13313" max="13313" width="6.5" customWidth="1"/>
    <col min="13314" max="13323" width="7.25" customWidth="1"/>
    <col min="13324" max="13324" width="1.375" customWidth="1"/>
    <col min="13569" max="13569" width="6.5" customWidth="1"/>
    <col min="13570" max="13579" width="7.25" customWidth="1"/>
    <col min="13580" max="13580" width="1.375" customWidth="1"/>
    <col min="13825" max="13825" width="6.5" customWidth="1"/>
    <col min="13826" max="13835" width="7.25" customWidth="1"/>
    <col min="13836" max="13836" width="1.375" customWidth="1"/>
    <col min="14081" max="14081" width="6.5" customWidth="1"/>
    <col min="14082" max="14091" width="7.25" customWidth="1"/>
    <col min="14092" max="14092" width="1.375" customWidth="1"/>
    <col min="14337" max="14337" width="6.5" customWidth="1"/>
    <col min="14338" max="14347" width="7.25" customWidth="1"/>
    <col min="14348" max="14348" width="1.375" customWidth="1"/>
    <col min="14593" max="14593" width="6.5" customWidth="1"/>
    <col min="14594" max="14603" width="7.25" customWidth="1"/>
    <col min="14604" max="14604" width="1.375" customWidth="1"/>
    <col min="14849" max="14849" width="6.5" customWidth="1"/>
    <col min="14850" max="14859" width="7.25" customWidth="1"/>
    <col min="14860" max="14860" width="1.375" customWidth="1"/>
    <col min="15105" max="15105" width="6.5" customWidth="1"/>
    <col min="15106" max="15115" width="7.25" customWidth="1"/>
    <col min="15116" max="15116" width="1.375" customWidth="1"/>
    <col min="15361" max="15361" width="6.5" customWidth="1"/>
    <col min="15362" max="15371" width="7.25" customWidth="1"/>
    <col min="15372" max="15372" width="1.375" customWidth="1"/>
    <col min="15617" max="15617" width="6.5" customWidth="1"/>
    <col min="15618" max="15627" width="7.25" customWidth="1"/>
    <col min="15628" max="15628" width="1.375" customWidth="1"/>
    <col min="15873" max="15873" width="6.5" customWidth="1"/>
    <col min="15874" max="15883" width="7.25" customWidth="1"/>
    <col min="15884" max="15884" width="1.375" customWidth="1"/>
    <col min="16129" max="16129" width="6.5" customWidth="1"/>
    <col min="16130" max="16139" width="7.25" customWidth="1"/>
    <col min="16140" max="16140" width="1.375" customWidth="1"/>
  </cols>
  <sheetData>
    <row r="1" spans="1:12" ht="18" x14ac:dyDescent="0.25">
      <c r="A1" s="85" t="s">
        <v>274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2" ht="18" x14ac:dyDescent="0.25">
      <c r="A2" s="85" t="s">
        <v>10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4" spans="1:12" x14ac:dyDescent="0.2">
      <c r="A4" s="136" t="s">
        <v>85</v>
      </c>
      <c r="B4" s="137" t="s">
        <v>86</v>
      </c>
      <c r="C4" s="137" t="s">
        <v>87</v>
      </c>
      <c r="D4" s="137" t="s">
        <v>88</v>
      </c>
      <c r="E4" s="137" t="s">
        <v>87</v>
      </c>
      <c r="F4" s="137" t="s">
        <v>89</v>
      </c>
      <c r="G4" s="137" t="s">
        <v>90</v>
      </c>
      <c r="H4" s="137" t="s">
        <v>89</v>
      </c>
      <c r="I4" s="137" t="s">
        <v>91</v>
      </c>
      <c r="J4" s="137" t="s">
        <v>92</v>
      </c>
      <c r="K4" s="137" t="s">
        <v>86</v>
      </c>
    </row>
    <row r="5" spans="1:12" x14ac:dyDescent="0.2">
      <c r="A5" s="136"/>
      <c r="B5" s="137" t="s">
        <v>93</v>
      </c>
      <c r="C5" s="137"/>
      <c r="D5" s="137"/>
      <c r="E5" s="137" t="s">
        <v>94</v>
      </c>
      <c r="F5" s="137"/>
      <c r="G5" s="137"/>
      <c r="H5" s="137" t="s">
        <v>94</v>
      </c>
      <c r="I5" s="137"/>
      <c r="J5" s="137" t="s">
        <v>95</v>
      </c>
      <c r="K5" s="137">
        <v>36525</v>
      </c>
    </row>
    <row r="6" spans="1:12" x14ac:dyDescent="0.2">
      <c r="A6">
        <v>1984</v>
      </c>
      <c r="B6" s="46">
        <v>23149</v>
      </c>
      <c r="C6" s="46">
        <v>253</v>
      </c>
      <c r="D6" s="46">
        <v>204</v>
      </c>
      <c r="E6" s="46">
        <f>C6-D6</f>
        <v>49</v>
      </c>
      <c r="F6" s="46">
        <v>815</v>
      </c>
      <c r="G6" s="46">
        <v>810</v>
      </c>
      <c r="H6" s="46">
        <f t="shared" ref="H6:H35" si="0">F6-G6</f>
        <v>5</v>
      </c>
      <c r="I6" s="46">
        <v>-6</v>
      </c>
      <c r="J6" s="46">
        <v>48</v>
      </c>
      <c r="K6" s="46">
        <f>B6+E6+H6+I6</f>
        <v>23197</v>
      </c>
    </row>
    <row r="7" spans="1:12" x14ac:dyDescent="0.2">
      <c r="A7">
        <v>1985</v>
      </c>
      <c r="B7" s="46">
        <v>23197</v>
      </c>
      <c r="C7" s="46">
        <v>268</v>
      </c>
      <c r="D7" s="46">
        <v>220</v>
      </c>
      <c r="E7" s="46">
        <f t="shared" ref="E7:E35" si="1">C7-D7</f>
        <v>48</v>
      </c>
      <c r="F7" s="46">
        <v>942</v>
      </c>
      <c r="G7" s="46">
        <v>843</v>
      </c>
      <c r="H7" s="46">
        <f t="shared" si="0"/>
        <v>99</v>
      </c>
      <c r="I7" s="46">
        <v>-2</v>
      </c>
      <c r="J7" s="46">
        <v>145</v>
      </c>
      <c r="K7" s="46">
        <f t="shared" ref="K7:K35" si="2">B7+E7+H7+I7</f>
        <v>23342</v>
      </c>
    </row>
    <row r="8" spans="1:12" x14ac:dyDescent="0.2">
      <c r="A8">
        <v>1986</v>
      </c>
      <c r="B8" s="46">
        <v>23342</v>
      </c>
      <c r="C8" s="46">
        <v>272</v>
      </c>
      <c r="D8" s="46">
        <v>200</v>
      </c>
      <c r="E8" s="46">
        <f t="shared" si="1"/>
        <v>72</v>
      </c>
      <c r="F8" s="46">
        <v>1014</v>
      </c>
      <c r="G8" s="46">
        <v>825</v>
      </c>
      <c r="H8" s="46">
        <f t="shared" si="0"/>
        <v>189</v>
      </c>
      <c r="I8" s="46">
        <v>-5</v>
      </c>
      <c r="J8" s="46">
        <v>256</v>
      </c>
      <c r="K8" s="46">
        <f t="shared" si="2"/>
        <v>23598</v>
      </c>
    </row>
    <row r="9" spans="1:12" x14ac:dyDescent="0.2">
      <c r="A9">
        <v>1987</v>
      </c>
      <c r="B9" s="46">
        <v>23598</v>
      </c>
      <c r="C9" s="46">
        <v>302</v>
      </c>
      <c r="D9" s="46">
        <v>198</v>
      </c>
      <c r="E9" s="46">
        <f t="shared" si="1"/>
        <v>104</v>
      </c>
      <c r="F9" s="46">
        <v>960</v>
      </c>
      <c r="G9" s="46">
        <v>914</v>
      </c>
      <c r="H9" s="46">
        <f t="shared" si="0"/>
        <v>46</v>
      </c>
      <c r="I9" s="46">
        <v>-4</v>
      </c>
      <c r="J9" s="46">
        <v>146</v>
      </c>
      <c r="K9" s="46">
        <f t="shared" si="2"/>
        <v>23744</v>
      </c>
    </row>
    <row r="10" spans="1:12" x14ac:dyDescent="0.2">
      <c r="A10">
        <v>1988</v>
      </c>
      <c r="B10" s="46">
        <v>23744</v>
      </c>
      <c r="C10" s="46">
        <v>287</v>
      </c>
      <c r="D10" s="46">
        <v>200</v>
      </c>
      <c r="E10" s="46">
        <f t="shared" si="1"/>
        <v>87</v>
      </c>
      <c r="F10" s="46">
        <v>722</v>
      </c>
      <c r="G10" s="46">
        <v>869</v>
      </c>
      <c r="H10" s="46">
        <f t="shared" si="0"/>
        <v>-147</v>
      </c>
      <c r="I10" s="46">
        <v>-6</v>
      </c>
      <c r="J10" s="46">
        <v>-66</v>
      </c>
      <c r="K10" s="46">
        <f t="shared" si="2"/>
        <v>23678</v>
      </c>
    </row>
    <row r="11" spans="1:12" x14ac:dyDescent="0.2">
      <c r="A11">
        <v>1989</v>
      </c>
      <c r="B11" s="46">
        <v>23678</v>
      </c>
      <c r="C11" s="46">
        <v>283</v>
      </c>
      <c r="D11" s="46">
        <v>202</v>
      </c>
      <c r="E11" s="46">
        <f t="shared" si="1"/>
        <v>81</v>
      </c>
      <c r="F11" s="46">
        <v>762</v>
      </c>
      <c r="G11" s="46">
        <v>883</v>
      </c>
      <c r="H11" s="46">
        <f t="shared" si="0"/>
        <v>-121</v>
      </c>
      <c r="I11" s="46">
        <v>-5</v>
      </c>
      <c r="J11" s="46">
        <v>-45</v>
      </c>
      <c r="K11" s="46">
        <f t="shared" si="2"/>
        <v>23633</v>
      </c>
    </row>
    <row r="12" spans="1:12" x14ac:dyDescent="0.2">
      <c r="A12">
        <v>1990</v>
      </c>
      <c r="B12" s="46">
        <v>23633</v>
      </c>
      <c r="C12" s="46">
        <v>300</v>
      </c>
      <c r="D12" s="46">
        <v>190</v>
      </c>
      <c r="E12" s="46">
        <f t="shared" si="1"/>
        <v>110</v>
      </c>
      <c r="F12" s="46">
        <v>799</v>
      </c>
      <c r="G12" s="46">
        <v>793</v>
      </c>
      <c r="H12" s="46">
        <f t="shared" si="0"/>
        <v>6</v>
      </c>
      <c r="I12" s="46">
        <v>-18</v>
      </c>
      <c r="J12" s="46">
        <v>98</v>
      </c>
      <c r="K12" s="46">
        <f t="shared" si="2"/>
        <v>23731</v>
      </c>
    </row>
    <row r="13" spans="1:12" x14ac:dyDescent="0.2">
      <c r="A13">
        <v>1991</v>
      </c>
      <c r="B13" s="46">
        <v>23731</v>
      </c>
      <c r="C13" s="46">
        <v>308</v>
      </c>
      <c r="D13" s="46">
        <v>204</v>
      </c>
      <c r="E13" s="46">
        <f t="shared" si="1"/>
        <v>104</v>
      </c>
      <c r="F13" s="46">
        <v>720</v>
      </c>
      <c r="G13" s="46">
        <v>839</v>
      </c>
      <c r="H13" s="46">
        <f t="shared" si="0"/>
        <v>-119</v>
      </c>
      <c r="I13" s="46">
        <v>-6</v>
      </c>
      <c r="J13" s="46">
        <v>-21</v>
      </c>
      <c r="K13" s="46">
        <f t="shared" si="2"/>
        <v>23710</v>
      </c>
      <c r="L13" t="s">
        <v>96</v>
      </c>
    </row>
    <row r="14" spans="1:12" x14ac:dyDescent="0.2">
      <c r="A14">
        <v>1992</v>
      </c>
      <c r="B14" s="46">
        <v>23769</v>
      </c>
      <c r="C14" s="46">
        <v>269</v>
      </c>
      <c r="D14" s="46">
        <v>226</v>
      </c>
      <c r="E14" s="46">
        <f t="shared" si="1"/>
        <v>43</v>
      </c>
      <c r="F14" s="46">
        <v>699</v>
      </c>
      <c r="G14" s="46">
        <v>831</v>
      </c>
      <c r="H14" s="46">
        <f t="shared" si="0"/>
        <v>-132</v>
      </c>
      <c r="I14" s="46">
        <v>-2</v>
      </c>
      <c r="J14" s="46">
        <v>-91</v>
      </c>
      <c r="K14" s="46">
        <f t="shared" si="2"/>
        <v>23678</v>
      </c>
    </row>
    <row r="15" spans="1:12" x14ac:dyDescent="0.2">
      <c r="A15">
        <v>1993</v>
      </c>
      <c r="B15" s="46">
        <v>23678</v>
      </c>
      <c r="C15" s="46">
        <v>255</v>
      </c>
      <c r="D15" s="46">
        <v>218</v>
      </c>
      <c r="E15" s="46">
        <f t="shared" si="1"/>
        <v>37</v>
      </c>
      <c r="F15" s="46">
        <v>839</v>
      </c>
      <c r="G15" s="46">
        <v>767</v>
      </c>
      <c r="H15" s="46">
        <f t="shared" si="0"/>
        <v>72</v>
      </c>
      <c r="I15" s="46">
        <v>-5</v>
      </c>
      <c r="J15" s="46">
        <v>104</v>
      </c>
      <c r="K15" s="46">
        <f t="shared" si="2"/>
        <v>23782</v>
      </c>
    </row>
    <row r="16" spans="1:12" x14ac:dyDescent="0.2">
      <c r="A16">
        <v>1994</v>
      </c>
      <c r="B16" s="46">
        <v>23782</v>
      </c>
      <c r="C16" s="46">
        <v>278</v>
      </c>
      <c r="D16" s="46">
        <v>238</v>
      </c>
      <c r="E16" s="46">
        <f t="shared" si="1"/>
        <v>40</v>
      </c>
      <c r="F16" s="46">
        <v>766</v>
      </c>
      <c r="G16" s="46">
        <v>852</v>
      </c>
      <c r="H16" s="46">
        <f t="shared" si="0"/>
        <v>-86</v>
      </c>
      <c r="I16" s="46">
        <v>-8</v>
      </c>
      <c r="J16" s="46">
        <v>-54</v>
      </c>
      <c r="K16" s="46">
        <f t="shared" si="2"/>
        <v>23728</v>
      </c>
    </row>
    <row r="17" spans="1:12" x14ac:dyDescent="0.2">
      <c r="A17">
        <v>1995</v>
      </c>
      <c r="B17" s="46">
        <v>23728</v>
      </c>
      <c r="C17" s="46">
        <v>250</v>
      </c>
      <c r="D17" s="46">
        <v>216</v>
      </c>
      <c r="E17" s="46">
        <f t="shared" si="1"/>
        <v>34</v>
      </c>
      <c r="F17" s="46">
        <v>902</v>
      </c>
      <c r="G17" s="46">
        <v>889</v>
      </c>
      <c r="H17" s="46">
        <f t="shared" si="0"/>
        <v>13</v>
      </c>
      <c r="I17" s="46">
        <v>-3</v>
      </c>
      <c r="J17" s="46">
        <v>44</v>
      </c>
      <c r="K17" s="46">
        <f t="shared" si="2"/>
        <v>23772</v>
      </c>
      <c r="L17" t="s">
        <v>96</v>
      </c>
    </row>
    <row r="18" spans="1:12" x14ac:dyDescent="0.2">
      <c r="A18">
        <v>1996</v>
      </c>
      <c r="B18" s="46">
        <v>23777</v>
      </c>
      <c r="C18" s="46">
        <v>273</v>
      </c>
      <c r="D18" s="46">
        <v>223</v>
      </c>
      <c r="E18" s="46">
        <f t="shared" si="1"/>
        <v>50</v>
      </c>
      <c r="F18" s="46">
        <v>777</v>
      </c>
      <c r="G18" s="46">
        <v>863</v>
      </c>
      <c r="H18" s="46">
        <f t="shared" si="0"/>
        <v>-86</v>
      </c>
      <c r="I18" s="46">
        <v>-7</v>
      </c>
      <c r="J18" s="46">
        <v>-40</v>
      </c>
      <c r="K18" s="46">
        <f t="shared" si="2"/>
        <v>23734</v>
      </c>
    </row>
    <row r="19" spans="1:12" x14ac:dyDescent="0.2">
      <c r="A19">
        <v>1997</v>
      </c>
      <c r="B19" s="46">
        <v>23734</v>
      </c>
      <c r="C19" s="46">
        <v>257</v>
      </c>
      <c r="D19" s="46">
        <v>228</v>
      </c>
      <c r="E19" s="46">
        <f t="shared" si="1"/>
        <v>29</v>
      </c>
      <c r="F19" s="46">
        <v>815</v>
      </c>
      <c r="G19" s="46">
        <v>976</v>
      </c>
      <c r="H19" s="46">
        <f t="shared" si="0"/>
        <v>-161</v>
      </c>
      <c r="I19" s="46">
        <v>-3</v>
      </c>
      <c r="J19" s="46">
        <v>-132</v>
      </c>
      <c r="K19" s="46">
        <f t="shared" si="2"/>
        <v>23599</v>
      </c>
    </row>
    <row r="20" spans="1:12" x14ac:dyDescent="0.2">
      <c r="A20">
        <v>1998</v>
      </c>
      <c r="B20" s="46">
        <v>23599</v>
      </c>
      <c r="C20" s="46">
        <v>252</v>
      </c>
      <c r="D20" s="46">
        <v>233</v>
      </c>
      <c r="E20" s="46">
        <f t="shared" si="1"/>
        <v>19</v>
      </c>
      <c r="F20" s="46">
        <v>901</v>
      </c>
      <c r="G20" s="46">
        <v>858</v>
      </c>
      <c r="H20" s="46">
        <f t="shared" si="0"/>
        <v>43</v>
      </c>
      <c r="I20" s="46">
        <v>-10</v>
      </c>
      <c r="J20" s="46">
        <f>K20-B20</f>
        <v>52</v>
      </c>
      <c r="K20" s="46">
        <f t="shared" si="2"/>
        <v>23651</v>
      </c>
    </row>
    <row r="21" spans="1:12" x14ac:dyDescent="0.2">
      <c r="A21">
        <v>1999</v>
      </c>
      <c r="B21" s="46">
        <v>23651</v>
      </c>
      <c r="C21" s="46">
        <v>234</v>
      </c>
      <c r="D21" s="46">
        <v>219</v>
      </c>
      <c r="E21" s="46">
        <f t="shared" si="1"/>
        <v>15</v>
      </c>
      <c r="F21" s="46">
        <v>865</v>
      </c>
      <c r="G21" s="46">
        <v>842</v>
      </c>
      <c r="H21" s="46">
        <f t="shared" si="0"/>
        <v>23</v>
      </c>
      <c r="I21" s="46">
        <v>-8</v>
      </c>
      <c r="J21" s="46">
        <f>K21-B21</f>
        <v>30</v>
      </c>
      <c r="K21" s="46">
        <f t="shared" si="2"/>
        <v>23681</v>
      </c>
    </row>
    <row r="22" spans="1:12" x14ac:dyDescent="0.2">
      <c r="A22">
        <v>2000</v>
      </c>
      <c r="B22" s="46">
        <v>23681</v>
      </c>
      <c r="C22" s="46">
        <v>252</v>
      </c>
      <c r="D22" s="46">
        <v>205</v>
      </c>
      <c r="E22" s="46">
        <f t="shared" si="1"/>
        <v>47</v>
      </c>
      <c r="F22" s="46">
        <v>761</v>
      </c>
      <c r="G22" s="46">
        <v>758</v>
      </c>
      <c r="H22" s="46">
        <f t="shared" si="0"/>
        <v>3</v>
      </c>
      <c r="I22" s="46">
        <v>-17</v>
      </c>
      <c r="J22" s="46">
        <v>33</v>
      </c>
      <c r="K22" s="46">
        <f t="shared" si="2"/>
        <v>23714</v>
      </c>
    </row>
    <row r="23" spans="1:12" x14ac:dyDescent="0.2">
      <c r="A23">
        <v>2001</v>
      </c>
      <c r="B23" s="46">
        <v>23714</v>
      </c>
      <c r="C23" s="46">
        <v>240</v>
      </c>
      <c r="D23" s="46">
        <v>179</v>
      </c>
      <c r="E23" s="46">
        <f t="shared" si="1"/>
        <v>61</v>
      </c>
      <c r="F23" s="46">
        <v>783</v>
      </c>
      <c r="G23" s="46">
        <v>823</v>
      </c>
      <c r="H23" s="46">
        <f t="shared" si="0"/>
        <v>-40</v>
      </c>
      <c r="I23" s="46">
        <v>4</v>
      </c>
      <c r="J23" s="46">
        <f>K23-B23</f>
        <v>25</v>
      </c>
      <c r="K23" s="46">
        <f t="shared" si="2"/>
        <v>23739</v>
      </c>
    </row>
    <row r="24" spans="1:12" x14ac:dyDescent="0.2">
      <c r="A24">
        <v>2002</v>
      </c>
      <c r="B24" s="46">
        <v>23739</v>
      </c>
      <c r="C24" s="46">
        <v>219</v>
      </c>
      <c r="D24" s="46">
        <v>234</v>
      </c>
      <c r="E24" s="46">
        <f t="shared" si="1"/>
        <v>-15</v>
      </c>
      <c r="F24" s="46">
        <v>831</v>
      </c>
      <c r="G24" s="46">
        <v>969</v>
      </c>
      <c r="H24" s="46">
        <f t="shared" si="0"/>
        <v>-138</v>
      </c>
      <c r="I24" s="46">
        <v>21</v>
      </c>
      <c r="J24" s="46">
        <v>-132</v>
      </c>
      <c r="K24" s="46">
        <f t="shared" si="2"/>
        <v>23607</v>
      </c>
    </row>
    <row r="25" spans="1:12" x14ac:dyDescent="0.2">
      <c r="A25">
        <v>2003</v>
      </c>
      <c r="B25" s="46">
        <v>23607</v>
      </c>
      <c r="C25" s="46">
        <v>214</v>
      </c>
      <c r="D25" s="46">
        <v>229</v>
      </c>
      <c r="E25" s="46">
        <f t="shared" si="1"/>
        <v>-15</v>
      </c>
      <c r="F25" s="46">
        <v>818</v>
      </c>
      <c r="G25" s="46">
        <v>780</v>
      </c>
      <c r="H25" s="46">
        <f t="shared" si="0"/>
        <v>38</v>
      </c>
      <c r="I25" s="46">
        <v>13</v>
      </c>
      <c r="J25" s="46">
        <v>36</v>
      </c>
      <c r="K25" s="46">
        <f t="shared" si="2"/>
        <v>23643</v>
      </c>
    </row>
    <row r="26" spans="1:12" x14ac:dyDescent="0.2">
      <c r="A26">
        <v>2004</v>
      </c>
      <c r="B26" s="46">
        <v>23643</v>
      </c>
      <c r="C26" s="46">
        <v>208</v>
      </c>
      <c r="D26" s="46">
        <v>214</v>
      </c>
      <c r="E26" s="46">
        <f t="shared" si="1"/>
        <v>-6</v>
      </c>
      <c r="F26" s="46">
        <v>827</v>
      </c>
      <c r="G26" s="46">
        <v>882</v>
      </c>
      <c r="H26" s="46">
        <f t="shared" si="0"/>
        <v>-55</v>
      </c>
      <c r="I26" s="46">
        <v>-22</v>
      </c>
      <c r="J26" s="46">
        <v>-83</v>
      </c>
      <c r="K26" s="46">
        <f t="shared" si="2"/>
        <v>23560</v>
      </c>
    </row>
    <row r="27" spans="1:12" x14ac:dyDescent="0.2">
      <c r="A27">
        <v>2005</v>
      </c>
      <c r="B27" s="46">
        <v>23560</v>
      </c>
      <c r="C27" s="46">
        <v>193</v>
      </c>
      <c r="D27" s="46">
        <v>226</v>
      </c>
      <c r="E27" s="46">
        <f t="shared" si="1"/>
        <v>-33</v>
      </c>
      <c r="F27" s="46">
        <v>859</v>
      </c>
      <c r="G27" s="46">
        <v>857</v>
      </c>
      <c r="H27" s="46">
        <f t="shared" si="0"/>
        <v>2</v>
      </c>
      <c r="I27" s="46">
        <v>-7</v>
      </c>
      <c r="J27" s="46">
        <f>K27-B27</f>
        <v>-38</v>
      </c>
      <c r="K27" s="46">
        <f t="shared" si="2"/>
        <v>23522</v>
      </c>
    </row>
    <row r="28" spans="1:12" x14ac:dyDescent="0.2">
      <c r="A28">
        <v>2006</v>
      </c>
      <c r="B28" s="46">
        <v>23522</v>
      </c>
      <c r="C28" s="46">
        <v>201</v>
      </c>
      <c r="D28" s="46">
        <v>214</v>
      </c>
      <c r="E28" s="46">
        <f t="shared" si="1"/>
        <v>-13</v>
      </c>
      <c r="F28" s="46">
        <v>930</v>
      </c>
      <c r="G28" s="46">
        <v>937</v>
      </c>
      <c r="H28" s="46">
        <f t="shared" si="0"/>
        <v>-7</v>
      </c>
      <c r="I28" s="46">
        <v>10</v>
      </c>
      <c r="J28" s="46">
        <f>K28-B28</f>
        <v>-10</v>
      </c>
      <c r="K28" s="46">
        <f t="shared" si="2"/>
        <v>23512</v>
      </c>
    </row>
    <row r="29" spans="1:12" x14ac:dyDescent="0.2">
      <c r="A29">
        <v>2007</v>
      </c>
      <c r="B29" s="46">
        <v>23512</v>
      </c>
      <c r="C29" s="46">
        <v>205</v>
      </c>
      <c r="D29" s="46">
        <v>196</v>
      </c>
      <c r="E29" s="46">
        <f t="shared" si="1"/>
        <v>9</v>
      </c>
      <c r="F29" s="46">
        <v>994</v>
      </c>
      <c r="G29" s="46">
        <v>865</v>
      </c>
      <c r="H29" s="46">
        <f t="shared" si="0"/>
        <v>129</v>
      </c>
      <c r="I29" s="46">
        <v>9</v>
      </c>
      <c r="J29" s="46">
        <f>K29-B29</f>
        <v>147</v>
      </c>
      <c r="K29" s="46">
        <f t="shared" si="2"/>
        <v>23659</v>
      </c>
    </row>
    <row r="30" spans="1:12" x14ac:dyDescent="0.2">
      <c r="A30">
        <v>2008</v>
      </c>
      <c r="B30" s="46">
        <v>23659</v>
      </c>
      <c r="C30" s="46">
        <v>201</v>
      </c>
      <c r="D30" s="46">
        <v>212</v>
      </c>
      <c r="E30" s="46">
        <f t="shared" si="1"/>
        <v>-11</v>
      </c>
      <c r="F30" s="46">
        <v>898</v>
      </c>
      <c r="G30" s="46">
        <v>827</v>
      </c>
      <c r="H30" s="46">
        <f t="shared" si="0"/>
        <v>71</v>
      </c>
      <c r="I30" s="46">
        <v>-12</v>
      </c>
      <c r="J30" s="46">
        <v>48</v>
      </c>
      <c r="K30" s="46">
        <f t="shared" si="2"/>
        <v>23707</v>
      </c>
    </row>
    <row r="31" spans="1:12" x14ac:dyDescent="0.2">
      <c r="A31">
        <v>2009</v>
      </c>
      <c r="B31" s="46">
        <v>23707</v>
      </c>
      <c r="C31" s="46">
        <v>203</v>
      </c>
      <c r="D31" s="46">
        <v>200</v>
      </c>
      <c r="E31" s="46">
        <f t="shared" si="1"/>
        <v>3</v>
      </c>
      <c r="F31" s="46">
        <v>885</v>
      </c>
      <c r="G31" s="46">
        <v>840</v>
      </c>
      <c r="H31" s="46">
        <f t="shared" si="0"/>
        <v>45</v>
      </c>
      <c r="I31" s="46">
        <v>17</v>
      </c>
      <c r="J31" s="46">
        <v>65</v>
      </c>
      <c r="K31" s="46">
        <f t="shared" si="2"/>
        <v>23772</v>
      </c>
    </row>
    <row r="32" spans="1:12" x14ac:dyDescent="0.2">
      <c r="A32">
        <v>2010</v>
      </c>
      <c r="B32" s="46">
        <v>23772</v>
      </c>
      <c r="C32" s="46">
        <v>185</v>
      </c>
      <c r="D32" s="46">
        <v>228</v>
      </c>
      <c r="E32" s="46">
        <f t="shared" si="1"/>
        <v>-43</v>
      </c>
      <c r="F32" s="46">
        <v>792</v>
      </c>
      <c r="G32" s="46">
        <v>860</v>
      </c>
      <c r="H32" s="46">
        <f t="shared" si="0"/>
        <v>-68</v>
      </c>
      <c r="I32" s="46">
        <v>44</v>
      </c>
      <c r="J32" s="46">
        <v>-67</v>
      </c>
      <c r="K32" s="46">
        <f t="shared" si="2"/>
        <v>23705</v>
      </c>
    </row>
    <row r="33" spans="1:11" x14ac:dyDescent="0.2">
      <c r="A33">
        <v>2011</v>
      </c>
      <c r="B33" s="46">
        <v>23705</v>
      </c>
      <c r="C33" s="46">
        <v>210</v>
      </c>
      <c r="D33" s="46">
        <v>194</v>
      </c>
      <c r="E33" s="46">
        <f t="shared" si="1"/>
        <v>16</v>
      </c>
      <c r="F33" s="46">
        <v>802</v>
      </c>
      <c r="G33" s="46">
        <v>864</v>
      </c>
      <c r="H33" s="46">
        <f t="shared" si="0"/>
        <v>-62</v>
      </c>
      <c r="I33" s="46">
        <v>58</v>
      </c>
      <c r="J33" s="46">
        <f>K33-B33</f>
        <v>12</v>
      </c>
      <c r="K33" s="46">
        <f t="shared" si="2"/>
        <v>23717</v>
      </c>
    </row>
    <row r="34" spans="1:11" x14ac:dyDescent="0.2">
      <c r="A34">
        <v>2012</v>
      </c>
      <c r="B34" s="46">
        <v>23717</v>
      </c>
      <c r="C34" s="46">
        <v>221</v>
      </c>
      <c r="D34" s="46">
        <v>230</v>
      </c>
      <c r="E34" s="46">
        <f t="shared" si="1"/>
        <v>-9</v>
      </c>
      <c r="F34" s="46">
        <v>917</v>
      </c>
      <c r="G34" s="46">
        <v>926</v>
      </c>
      <c r="H34" s="46">
        <f t="shared" si="0"/>
        <v>-9</v>
      </c>
      <c r="I34" s="46">
        <v>26</v>
      </c>
      <c r="J34" s="46">
        <v>9</v>
      </c>
      <c r="K34" s="46">
        <f t="shared" si="2"/>
        <v>23725</v>
      </c>
    </row>
    <row r="35" spans="1:11" x14ac:dyDescent="0.2">
      <c r="A35">
        <v>2013</v>
      </c>
      <c r="B35" s="46">
        <v>23725</v>
      </c>
      <c r="C35" s="46">
        <v>210</v>
      </c>
      <c r="D35" s="46">
        <v>229</v>
      </c>
      <c r="E35" s="46">
        <f t="shared" si="1"/>
        <v>-19</v>
      </c>
      <c r="F35" s="46">
        <v>951</v>
      </c>
      <c r="G35" s="46">
        <v>915</v>
      </c>
      <c r="H35" s="46">
        <f t="shared" si="0"/>
        <v>36</v>
      </c>
      <c r="I35" s="46">
        <v>27</v>
      </c>
      <c r="J35" s="46">
        <v>44</v>
      </c>
      <c r="K35" s="46">
        <f t="shared" si="2"/>
        <v>23769</v>
      </c>
    </row>
    <row r="36" spans="1:11" x14ac:dyDescent="0.2">
      <c r="A36">
        <v>2014</v>
      </c>
      <c r="B36" s="46">
        <v>23769</v>
      </c>
      <c r="C36" s="46">
        <v>225</v>
      </c>
      <c r="D36" s="46">
        <v>213</v>
      </c>
      <c r="E36" s="46">
        <f>C36-D36</f>
        <v>12</v>
      </c>
      <c r="F36" s="46">
        <v>1015</v>
      </c>
      <c r="G36" s="46">
        <v>846</v>
      </c>
      <c r="H36" s="46">
        <f>F36-G36</f>
        <v>169</v>
      </c>
      <c r="I36" s="46">
        <v>-34</v>
      </c>
      <c r="J36" s="46">
        <v>147</v>
      </c>
      <c r="K36" s="46">
        <f>B36+E36+H36+I36</f>
        <v>23916</v>
      </c>
    </row>
    <row r="37" spans="1:11" x14ac:dyDescent="0.2">
      <c r="A37">
        <v>2015</v>
      </c>
      <c r="B37" s="46">
        <v>23916</v>
      </c>
      <c r="C37" s="46">
        <v>212</v>
      </c>
      <c r="D37" s="46">
        <v>231</v>
      </c>
      <c r="E37" s="46">
        <f>C37-D37</f>
        <v>-19</v>
      </c>
      <c r="F37" s="46">
        <v>1047</v>
      </c>
      <c r="G37" s="46">
        <v>939</v>
      </c>
      <c r="H37" s="46">
        <f>F37-G37</f>
        <v>108</v>
      </c>
      <c r="I37" s="46">
        <v>-18</v>
      </c>
      <c r="J37" s="46">
        <f>K37-B37</f>
        <v>71</v>
      </c>
      <c r="K37" s="46">
        <f>B37+E37+H37+I37</f>
        <v>23987</v>
      </c>
    </row>
    <row r="38" spans="1:11" x14ac:dyDescent="0.2">
      <c r="A38">
        <v>2016</v>
      </c>
      <c r="B38" s="46">
        <v>23987</v>
      </c>
    </row>
    <row r="39" spans="1:11" x14ac:dyDescent="0.2">
      <c r="A39" t="s">
        <v>191</v>
      </c>
    </row>
    <row r="60" spans="11:11" x14ac:dyDescent="0.2">
      <c r="K60" s="46">
        <v>7</v>
      </c>
    </row>
  </sheetData>
  <pageMargins left="0.70866141732283472" right="0.70866141732283472" top="0.74803149606299213" bottom="0.74803149606299213" header="0.31496062992125984" footer="0.31496062992125984"/>
  <pageSetup paperSize="0" scale="8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workbookViewId="0">
      <selection activeCell="K42" sqref="K42"/>
    </sheetView>
  </sheetViews>
  <sheetFormatPr defaultRowHeight="14.25" x14ac:dyDescent="0.2"/>
  <cols>
    <col min="2" max="2" width="10.375" style="46" customWidth="1"/>
    <col min="3" max="8" width="9" style="46"/>
    <col min="12" max="12" width="12.75" customWidth="1"/>
    <col min="258" max="258" width="10.375" customWidth="1"/>
    <col min="268" max="268" width="12.75" customWidth="1"/>
    <col min="514" max="514" width="10.375" customWidth="1"/>
    <col min="524" max="524" width="12.75" customWidth="1"/>
    <col min="770" max="770" width="10.375" customWidth="1"/>
    <col min="780" max="780" width="12.75" customWidth="1"/>
    <col min="1026" max="1026" width="10.375" customWidth="1"/>
    <col min="1036" max="1036" width="12.75" customWidth="1"/>
    <col min="1282" max="1282" width="10.375" customWidth="1"/>
    <col min="1292" max="1292" width="12.75" customWidth="1"/>
    <col min="1538" max="1538" width="10.375" customWidth="1"/>
    <col min="1548" max="1548" width="12.75" customWidth="1"/>
    <col min="1794" max="1794" width="10.375" customWidth="1"/>
    <col min="1804" max="1804" width="12.75" customWidth="1"/>
    <col min="2050" max="2050" width="10.375" customWidth="1"/>
    <col min="2060" max="2060" width="12.75" customWidth="1"/>
    <col min="2306" max="2306" width="10.375" customWidth="1"/>
    <col min="2316" max="2316" width="12.75" customWidth="1"/>
    <col min="2562" max="2562" width="10.375" customWidth="1"/>
    <col min="2572" max="2572" width="12.75" customWidth="1"/>
    <col min="2818" max="2818" width="10.375" customWidth="1"/>
    <col min="2828" max="2828" width="12.75" customWidth="1"/>
    <col min="3074" max="3074" width="10.375" customWidth="1"/>
    <col min="3084" max="3084" width="12.75" customWidth="1"/>
    <col min="3330" max="3330" width="10.375" customWidth="1"/>
    <col min="3340" max="3340" width="12.75" customWidth="1"/>
    <col min="3586" max="3586" width="10.375" customWidth="1"/>
    <col min="3596" max="3596" width="12.75" customWidth="1"/>
    <col min="3842" max="3842" width="10.375" customWidth="1"/>
    <col min="3852" max="3852" width="12.75" customWidth="1"/>
    <col min="4098" max="4098" width="10.375" customWidth="1"/>
    <col min="4108" max="4108" width="12.75" customWidth="1"/>
    <col min="4354" max="4354" width="10.375" customWidth="1"/>
    <col min="4364" max="4364" width="12.75" customWidth="1"/>
    <col min="4610" max="4610" width="10.375" customWidth="1"/>
    <col min="4620" max="4620" width="12.75" customWidth="1"/>
    <col min="4866" max="4866" width="10.375" customWidth="1"/>
    <col min="4876" max="4876" width="12.75" customWidth="1"/>
    <col min="5122" max="5122" width="10.375" customWidth="1"/>
    <col min="5132" max="5132" width="12.75" customWidth="1"/>
    <col min="5378" max="5378" width="10.375" customWidth="1"/>
    <col min="5388" max="5388" width="12.75" customWidth="1"/>
    <col min="5634" max="5634" width="10.375" customWidth="1"/>
    <col min="5644" max="5644" width="12.75" customWidth="1"/>
    <col min="5890" max="5890" width="10.375" customWidth="1"/>
    <col min="5900" max="5900" width="12.75" customWidth="1"/>
    <col min="6146" max="6146" width="10.375" customWidth="1"/>
    <col min="6156" max="6156" width="12.75" customWidth="1"/>
    <col min="6402" max="6402" width="10.375" customWidth="1"/>
    <col min="6412" max="6412" width="12.75" customWidth="1"/>
    <col min="6658" max="6658" width="10.375" customWidth="1"/>
    <col min="6668" max="6668" width="12.75" customWidth="1"/>
    <col min="6914" max="6914" width="10.375" customWidth="1"/>
    <col min="6924" max="6924" width="12.75" customWidth="1"/>
    <col min="7170" max="7170" width="10.375" customWidth="1"/>
    <col min="7180" max="7180" width="12.75" customWidth="1"/>
    <col min="7426" max="7426" width="10.375" customWidth="1"/>
    <col min="7436" max="7436" width="12.75" customWidth="1"/>
    <col min="7682" max="7682" width="10.375" customWidth="1"/>
    <col min="7692" max="7692" width="12.75" customWidth="1"/>
    <col min="7938" max="7938" width="10.375" customWidth="1"/>
    <col min="7948" max="7948" width="12.75" customWidth="1"/>
    <col min="8194" max="8194" width="10.375" customWidth="1"/>
    <col min="8204" max="8204" width="12.75" customWidth="1"/>
    <col min="8450" max="8450" width="10.375" customWidth="1"/>
    <col min="8460" max="8460" width="12.75" customWidth="1"/>
    <col min="8706" max="8706" width="10.375" customWidth="1"/>
    <col min="8716" max="8716" width="12.75" customWidth="1"/>
    <col min="8962" max="8962" width="10.375" customWidth="1"/>
    <col min="8972" max="8972" width="12.75" customWidth="1"/>
    <col min="9218" max="9218" width="10.375" customWidth="1"/>
    <col min="9228" max="9228" width="12.75" customWidth="1"/>
    <col min="9474" max="9474" width="10.375" customWidth="1"/>
    <col min="9484" max="9484" width="12.75" customWidth="1"/>
    <col min="9730" max="9730" width="10.375" customWidth="1"/>
    <col min="9740" max="9740" width="12.75" customWidth="1"/>
    <col min="9986" max="9986" width="10.375" customWidth="1"/>
    <col min="9996" max="9996" width="12.75" customWidth="1"/>
    <col min="10242" max="10242" width="10.375" customWidth="1"/>
    <col min="10252" max="10252" width="12.75" customWidth="1"/>
    <col min="10498" max="10498" width="10.375" customWidth="1"/>
    <col min="10508" max="10508" width="12.75" customWidth="1"/>
    <col min="10754" max="10754" width="10.375" customWidth="1"/>
    <col min="10764" max="10764" width="12.75" customWidth="1"/>
    <col min="11010" max="11010" width="10.375" customWidth="1"/>
    <col min="11020" max="11020" width="12.75" customWidth="1"/>
    <col min="11266" max="11266" width="10.375" customWidth="1"/>
    <col min="11276" max="11276" width="12.75" customWidth="1"/>
    <col min="11522" max="11522" width="10.375" customWidth="1"/>
    <col min="11532" max="11532" width="12.75" customWidth="1"/>
    <col min="11778" max="11778" width="10.375" customWidth="1"/>
    <col min="11788" max="11788" width="12.75" customWidth="1"/>
    <col min="12034" max="12034" width="10.375" customWidth="1"/>
    <col min="12044" max="12044" width="12.75" customWidth="1"/>
    <col min="12290" max="12290" width="10.375" customWidth="1"/>
    <col min="12300" max="12300" width="12.75" customWidth="1"/>
    <col min="12546" max="12546" width="10.375" customWidth="1"/>
    <col min="12556" max="12556" width="12.75" customWidth="1"/>
    <col min="12802" max="12802" width="10.375" customWidth="1"/>
    <col min="12812" max="12812" width="12.75" customWidth="1"/>
    <col min="13058" max="13058" width="10.375" customWidth="1"/>
    <col min="13068" max="13068" width="12.75" customWidth="1"/>
    <col min="13314" max="13314" width="10.375" customWidth="1"/>
    <col min="13324" max="13324" width="12.75" customWidth="1"/>
    <col min="13570" max="13570" width="10.375" customWidth="1"/>
    <col min="13580" max="13580" width="12.75" customWidth="1"/>
    <col min="13826" max="13826" width="10.375" customWidth="1"/>
    <col min="13836" max="13836" width="12.75" customWidth="1"/>
    <col min="14082" max="14082" width="10.375" customWidth="1"/>
    <col min="14092" max="14092" width="12.75" customWidth="1"/>
    <col min="14338" max="14338" width="10.375" customWidth="1"/>
    <col min="14348" max="14348" width="12.75" customWidth="1"/>
    <col min="14594" max="14594" width="10.375" customWidth="1"/>
    <col min="14604" max="14604" width="12.75" customWidth="1"/>
    <col min="14850" max="14850" width="10.375" customWidth="1"/>
    <col min="14860" max="14860" width="12.75" customWidth="1"/>
    <col min="15106" max="15106" width="10.375" customWidth="1"/>
    <col min="15116" max="15116" width="12.75" customWidth="1"/>
    <col min="15362" max="15362" width="10.375" customWidth="1"/>
    <col min="15372" max="15372" width="12.75" customWidth="1"/>
    <col min="15618" max="15618" width="10.375" customWidth="1"/>
    <col min="15628" max="15628" width="12.75" customWidth="1"/>
    <col min="15874" max="15874" width="10.375" customWidth="1"/>
    <col min="15884" max="15884" width="12.75" customWidth="1"/>
    <col min="16130" max="16130" width="10.375" customWidth="1"/>
    <col min="16140" max="16140" width="12.75" customWidth="1"/>
  </cols>
  <sheetData>
    <row r="1" spans="1:14" ht="18" x14ac:dyDescent="0.25">
      <c r="A1" s="85" t="s">
        <v>14</v>
      </c>
      <c r="B1" s="86"/>
      <c r="C1" s="86"/>
      <c r="D1" s="86"/>
      <c r="E1" s="86"/>
      <c r="F1" s="86"/>
      <c r="G1" s="86"/>
      <c r="H1" s="86"/>
      <c r="M1" s="1"/>
      <c r="N1" s="2"/>
    </row>
    <row r="2" spans="1:14" ht="18" x14ac:dyDescent="0.25">
      <c r="A2" s="85" t="s">
        <v>249</v>
      </c>
      <c r="B2" s="86"/>
      <c r="C2" s="86"/>
      <c r="D2" s="86"/>
      <c r="E2" s="86"/>
      <c r="F2" s="86"/>
      <c r="G2" s="86"/>
      <c r="H2" s="86"/>
      <c r="J2" s="46"/>
      <c r="M2" s="1"/>
      <c r="N2" s="2"/>
    </row>
    <row r="3" spans="1:14" s="40" customFormat="1" ht="18" x14ac:dyDescent="0.25">
      <c r="A3" s="37"/>
      <c r="B3" s="55"/>
      <c r="C3" s="55"/>
      <c r="D3" s="55"/>
      <c r="E3" s="55"/>
      <c r="F3" s="55"/>
      <c r="G3" s="55"/>
      <c r="H3" s="55"/>
      <c r="M3" s="37"/>
      <c r="N3" s="3"/>
    </row>
    <row r="4" spans="1:14" x14ac:dyDescent="0.2">
      <c r="A4" s="80"/>
      <c r="B4" s="87" t="s">
        <v>0</v>
      </c>
      <c r="C4" s="87">
        <v>2006</v>
      </c>
      <c r="D4" s="87" t="s">
        <v>0</v>
      </c>
      <c r="E4" s="87"/>
      <c r="F4" s="87" t="s">
        <v>0</v>
      </c>
      <c r="G4" s="87">
        <v>2016</v>
      </c>
      <c r="H4" s="87" t="s">
        <v>0</v>
      </c>
    </row>
    <row r="5" spans="1:14" x14ac:dyDescent="0.2">
      <c r="A5" s="89" t="s">
        <v>16</v>
      </c>
      <c r="B5" s="90" t="s">
        <v>17</v>
      </c>
      <c r="C5" s="90" t="s">
        <v>18</v>
      </c>
      <c r="D5" s="90" t="s">
        <v>19</v>
      </c>
      <c r="E5" s="87"/>
      <c r="F5" s="90" t="s">
        <v>17</v>
      </c>
      <c r="G5" s="90" t="s">
        <v>18</v>
      </c>
      <c r="H5" s="90" t="s">
        <v>19</v>
      </c>
    </row>
    <row r="6" spans="1:14" ht="15" x14ac:dyDescent="0.2">
      <c r="A6" s="91" t="s">
        <v>250</v>
      </c>
      <c r="B6" s="92">
        <v>618</v>
      </c>
      <c r="C6" s="92">
        <v>533</v>
      </c>
      <c r="D6" s="92">
        <f t="shared" ref="D6:D25" si="0">B6+C6</f>
        <v>1151</v>
      </c>
      <c r="E6" s="86"/>
      <c r="F6" s="92">
        <v>594</v>
      </c>
      <c r="G6" s="92">
        <v>579</v>
      </c>
      <c r="H6" s="92">
        <f>F6+G6</f>
        <v>1173</v>
      </c>
    </row>
    <row r="7" spans="1:14" ht="15" x14ac:dyDescent="0.2">
      <c r="A7" s="93" t="s">
        <v>251</v>
      </c>
      <c r="B7" s="92">
        <v>693</v>
      </c>
      <c r="C7" s="92">
        <v>672</v>
      </c>
      <c r="D7" s="92">
        <f t="shared" si="0"/>
        <v>1365</v>
      </c>
      <c r="E7" s="86"/>
      <c r="F7" s="92">
        <v>627</v>
      </c>
      <c r="G7" s="92">
        <v>620</v>
      </c>
      <c r="H7" s="92">
        <f t="shared" ref="H7:H26" si="1">F7+G7</f>
        <v>1247</v>
      </c>
    </row>
    <row r="8" spans="1:14" ht="15" x14ac:dyDescent="0.2">
      <c r="A8" s="94" t="s">
        <v>252</v>
      </c>
      <c r="B8" s="92">
        <v>788</v>
      </c>
      <c r="C8" s="92">
        <v>774</v>
      </c>
      <c r="D8" s="92">
        <f t="shared" si="0"/>
        <v>1562</v>
      </c>
      <c r="E8" s="86"/>
      <c r="F8" s="92">
        <v>738</v>
      </c>
      <c r="G8" s="92">
        <v>661</v>
      </c>
      <c r="H8" s="92">
        <f t="shared" si="1"/>
        <v>1399</v>
      </c>
    </row>
    <row r="9" spans="1:14" ht="15" x14ac:dyDescent="0.2">
      <c r="A9" s="91" t="s">
        <v>253</v>
      </c>
      <c r="B9" s="92">
        <v>859</v>
      </c>
      <c r="C9" s="92">
        <v>788</v>
      </c>
      <c r="D9" s="92">
        <f t="shared" si="0"/>
        <v>1647</v>
      </c>
      <c r="E9" s="86"/>
      <c r="F9" s="92">
        <v>790</v>
      </c>
      <c r="G9" s="92">
        <v>703</v>
      </c>
      <c r="H9" s="92">
        <f t="shared" si="1"/>
        <v>1493</v>
      </c>
    </row>
    <row r="10" spans="1:14" ht="15" x14ac:dyDescent="0.2">
      <c r="A10" s="91" t="s">
        <v>254</v>
      </c>
      <c r="B10" s="92">
        <v>655</v>
      </c>
      <c r="C10" s="92">
        <v>504</v>
      </c>
      <c r="D10" s="92">
        <f t="shared" si="0"/>
        <v>1159</v>
      </c>
      <c r="E10" s="86"/>
      <c r="F10" s="92">
        <v>608</v>
      </c>
      <c r="G10" s="92">
        <v>564</v>
      </c>
      <c r="H10" s="92">
        <f t="shared" si="1"/>
        <v>1172</v>
      </c>
    </row>
    <row r="11" spans="1:14" ht="15" x14ac:dyDescent="0.2">
      <c r="A11" s="91" t="s">
        <v>255</v>
      </c>
      <c r="B11" s="92">
        <v>481</v>
      </c>
      <c r="C11" s="92">
        <v>449</v>
      </c>
      <c r="D11" s="92">
        <f t="shared" si="0"/>
        <v>930</v>
      </c>
      <c r="E11" s="86"/>
      <c r="F11" s="92">
        <v>557</v>
      </c>
      <c r="G11" s="92">
        <v>501</v>
      </c>
      <c r="H11" s="92">
        <f t="shared" si="1"/>
        <v>1058</v>
      </c>
    </row>
    <row r="12" spans="1:14" ht="15" x14ac:dyDescent="0.2">
      <c r="A12" s="91" t="s">
        <v>256</v>
      </c>
      <c r="B12" s="92">
        <v>558</v>
      </c>
      <c r="C12" s="92">
        <v>566</v>
      </c>
      <c r="D12" s="92">
        <f t="shared" si="0"/>
        <v>1124</v>
      </c>
      <c r="E12" s="86"/>
      <c r="F12" s="92">
        <v>536</v>
      </c>
      <c r="G12" s="92">
        <v>524</v>
      </c>
      <c r="H12" s="92">
        <f t="shared" si="1"/>
        <v>1060</v>
      </c>
    </row>
    <row r="13" spans="1:14" ht="15" x14ac:dyDescent="0.2">
      <c r="A13" s="91" t="s">
        <v>257</v>
      </c>
      <c r="B13" s="92">
        <v>785</v>
      </c>
      <c r="C13" s="92">
        <v>806</v>
      </c>
      <c r="D13" s="92">
        <f t="shared" si="0"/>
        <v>1591</v>
      </c>
      <c r="E13" s="86"/>
      <c r="F13" s="92">
        <v>554</v>
      </c>
      <c r="G13" s="92">
        <v>561</v>
      </c>
      <c r="H13" s="92">
        <f t="shared" si="1"/>
        <v>1115</v>
      </c>
      <c r="M13" t="s">
        <v>0</v>
      </c>
    </row>
    <row r="14" spans="1:14" ht="15" x14ac:dyDescent="0.2">
      <c r="A14" s="91" t="s">
        <v>258</v>
      </c>
      <c r="B14" s="92">
        <v>965</v>
      </c>
      <c r="C14" s="92">
        <v>955</v>
      </c>
      <c r="D14" s="92">
        <f t="shared" si="0"/>
        <v>1920</v>
      </c>
      <c r="E14" s="86"/>
      <c r="F14" s="92">
        <v>671</v>
      </c>
      <c r="G14" s="92">
        <v>690</v>
      </c>
      <c r="H14" s="92">
        <f t="shared" si="1"/>
        <v>1361</v>
      </c>
    </row>
    <row r="15" spans="1:14" ht="15" x14ac:dyDescent="0.2">
      <c r="A15" s="91" t="s">
        <v>259</v>
      </c>
      <c r="B15" s="92">
        <v>970</v>
      </c>
      <c r="C15" s="92">
        <v>991</v>
      </c>
      <c r="D15" s="92">
        <f t="shared" si="0"/>
        <v>1961</v>
      </c>
      <c r="E15" s="86"/>
      <c r="F15" s="92">
        <v>894</v>
      </c>
      <c r="G15" s="92">
        <v>901</v>
      </c>
      <c r="H15" s="92">
        <f t="shared" si="1"/>
        <v>1795</v>
      </c>
    </row>
    <row r="16" spans="1:14" ht="15" x14ac:dyDescent="0.2">
      <c r="A16" s="91" t="s">
        <v>260</v>
      </c>
      <c r="B16" s="92">
        <v>973</v>
      </c>
      <c r="C16" s="92">
        <v>901</v>
      </c>
      <c r="D16" s="92">
        <f t="shared" si="0"/>
        <v>1874</v>
      </c>
      <c r="E16" s="86"/>
      <c r="F16" s="92">
        <v>985</v>
      </c>
      <c r="G16" s="92">
        <v>999</v>
      </c>
      <c r="H16" s="92">
        <f t="shared" si="1"/>
        <v>1984</v>
      </c>
    </row>
    <row r="17" spans="1:8" ht="15" x14ac:dyDescent="0.2">
      <c r="A17" s="91" t="s">
        <v>261</v>
      </c>
      <c r="B17" s="92">
        <v>1009</v>
      </c>
      <c r="C17" s="92">
        <v>903</v>
      </c>
      <c r="D17" s="92">
        <f t="shared" si="0"/>
        <v>1912</v>
      </c>
      <c r="E17" s="86"/>
      <c r="F17" s="92">
        <v>996</v>
      </c>
      <c r="G17" s="92">
        <v>1007</v>
      </c>
      <c r="H17" s="92">
        <f t="shared" si="1"/>
        <v>2003</v>
      </c>
    </row>
    <row r="18" spans="1:8" ht="15" x14ac:dyDescent="0.2">
      <c r="A18" s="91" t="s">
        <v>262</v>
      </c>
      <c r="B18" s="92">
        <v>681</v>
      </c>
      <c r="C18" s="92">
        <v>659</v>
      </c>
      <c r="D18" s="92">
        <f t="shared" si="0"/>
        <v>1340</v>
      </c>
      <c r="E18" s="86"/>
      <c r="F18" s="92">
        <v>947</v>
      </c>
      <c r="G18" s="92">
        <v>876</v>
      </c>
      <c r="H18" s="92">
        <f t="shared" si="1"/>
        <v>1823</v>
      </c>
    </row>
    <row r="19" spans="1:8" ht="15" x14ac:dyDescent="0.2">
      <c r="A19" s="91" t="s">
        <v>263</v>
      </c>
      <c r="B19" s="92">
        <v>579</v>
      </c>
      <c r="C19" s="92">
        <v>574</v>
      </c>
      <c r="D19" s="92">
        <f t="shared" si="0"/>
        <v>1153</v>
      </c>
      <c r="E19" s="86"/>
      <c r="F19" s="92">
        <v>925</v>
      </c>
      <c r="G19" s="92">
        <v>877</v>
      </c>
      <c r="H19" s="92">
        <f t="shared" si="1"/>
        <v>1802</v>
      </c>
    </row>
    <row r="20" spans="1:8" ht="15" x14ac:dyDescent="0.2">
      <c r="A20" s="91" t="s">
        <v>264</v>
      </c>
      <c r="B20" s="92">
        <v>506</v>
      </c>
      <c r="C20" s="92">
        <v>513</v>
      </c>
      <c r="D20" s="92">
        <f t="shared" si="0"/>
        <v>1019</v>
      </c>
      <c r="E20" s="86"/>
      <c r="F20" s="92">
        <v>593</v>
      </c>
      <c r="G20" s="92">
        <v>628</v>
      </c>
      <c r="H20" s="92">
        <f t="shared" si="1"/>
        <v>1221</v>
      </c>
    </row>
    <row r="21" spans="1:8" ht="15" x14ac:dyDescent="0.2">
      <c r="A21" s="91" t="s">
        <v>265</v>
      </c>
      <c r="B21" s="92">
        <v>312</v>
      </c>
      <c r="C21" s="92">
        <v>486</v>
      </c>
      <c r="D21" s="92">
        <f t="shared" si="0"/>
        <v>798</v>
      </c>
      <c r="E21" s="86"/>
      <c r="F21" s="92">
        <v>457</v>
      </c>
      <c r="G21" s="92">
        <v>497</v>
      </c>
      <c r="H21" s="92">
        <f t="shared" si="1"/>
        <v>954</v>
      </c>
    </row>
    <row r="22" spans="1:8" ht="15" x14ac:dyDescent="0.2">
      <c r="A22" s="91" t="s">
        <v>266</v>
      </c>
      <c r="B22" s="92">
        <v>232</v>
      </c>
      <c r="C22" s="92">
        <v>346</v>
      </c>
      <c r="D22" s="92">
        <f t="shared" si="0"/>
        <v>578</v>
      </c>
      <c r="E22" s="86"/>
      <c r="F22" s="92">
        <v>325</v>
      </c>
      <c r="G22" s="92">
        <v>405</v>
      </c>
      <c r="H22" s="92">
        <f t="shared" si="1"/>
        <v>730</v>
      </c>
    </row>
    <row r="23" spans="1:8" ht="15" x14ac:dyDescent="0.2">
      <c r="A23" s="91" t="s">
        <v>267</v>
      </c>
      <c r="B23" s="92">
        <v>98</v>
      </c>
      <c r="C23" s="92">
        <v>217</v>
      </c>
      <c r="D23" s="92">
        <f t="shared" si="0"/>
        <v>315</v>
      </c>
      <c r="E23" s="86"/>
      <c r="F23" s="92">
        <v>136</v>
      </c>
      <c r="G23" s="92">
        <v>281</v>
      </c>
      <c r="H23" s="92">
        <f t="shared" si="1"/>
        <v>417</v>
      </c>
    </row>
    <row r="24" spans="1:8" ht="15" x14ac:dyDescent="0.2">
      <c r="A24" s="91" t="s">
        <v>268</v>
      </c>
      <c r="B24" s="92">
        <v>28</v>
      </c>
      <c r="C24" s="92">
        <v>69</v>
      </c>
      <c r="D24" s="92">
        <f t="shared" si="0"/>
        <v>97</v>
      </c>
      <c r="E24" s="86"/>
      <c r="F24" s="92">
        <v>47</v>
      </c>
      <c r="G24" s="92">
        <v>100</v>
      </c>
      <c r="H24" s="92">
        <f t="shared" si="1"/>
        <v>147</v>
      </c>
    </row>
    <row r="25" spans="1:8" ht="15" x14ac:dyDescent="0.2">
      <c r="A25" s="91" t="s">
        <v>20</v>
      </c>
      <c r="B25" s="92">
        <v>4</v>
      </c>
      <c r="C25" s="92">
        <v>22</v>
      </c>
      <c r="D25" s="92">
        <f t="shared" si="0"/>
        <v>26</v>
      </c>
      <c r="E25" s="86"/>
      <c r="F25" s="92">
        <v>2</v>
      </c>
      <c r="G25" s="92">
        <v>31</v>
      </c>
      <c r="H25" s="92">
        <f t="shared" si="1"/>
        <v>33</v>
      </c>
    </row>
    <row r="26" spans="1:8" ht="15" x14ac:dyDescent="0.2">
      <c r="A26" s="95" t="s">
        <v>21</v>
      </c>
      <c r="B26" s="96">
        <f>SUM(B6:B25)</f>
        <v>11794</v>
      </c>
      <c r="C26" s="96">
        <f>SUM(C6:C25)</f>
        <v>11728</v>
      </c>
      <c r="D26" s="96">
        <f>SUM(B26:C26)</f>
        <v>23522</v>
      </c>
      <c r="E26" s="86"/>
      <c r="F26" s="96">
        <f>SUM(F6:F25)</f>
        <v>11982</v>
      </c>
      <c r="G26" s="96">
        <f>SUM(G6:G25)</f>
        <v>12005</v>
      </c>
      <c r="H26" s="96">
        <f t="shared" si="1"/>
        <v>23987</v>
      </c>
    </row>
    <row r="27" spans="1:8" ht="15" x14ac:dyDescent="0.2">
      <c r="B27" s="41"/>
      <c r="C27" s="41"/>
      <c r="D27" s="41"/>
    </row>
    <row r="28" spans="1:8" ht="15" x14ac:dyDescent="0.2">
      <c r="B28" s="41"/>
      <c r="C28" s="41"/>
      <c r="D28" s="41"/>
    </row>
    <row r="29" spans="1:8" ht="15" x14ac:dyDescent="0.2">
      <c r="B29" s="41"/>
      <c r="C29" s="41"/>
      <c r="D29" s="41"/>
    </row>
    <row r="30" spans="1:8" ht="15" x14ac:dyDescent="0.2">
      <c r="B30" s="41"/>
      <c r="C30" s="41"/>
      <c r="D30" s="41"/>
    </row>
    <row r="31" spans="1:8" ht="15" x14ac:dyDescent="0.2">
      <c r="B31" s="41"/>
      <c r="C31" s="41"/>
      <c r="D31" s="41"/>
    </row>
    <row r="32" spans="1:8" ht="15" x14ac:dyDescent="0.2">
      <c r="B32" s="41"/>
      <c r="C32" s="41"/>
      <c r="D32" s="41"/>
    </row>
    <row r="33" spans="2:7" ht="15" x14ac:dyDescent="0.2">
      <c r="B33" s="41"/>
      <c r="C33" s="41"/>
      <c r="D33" s="41"/>
    </row>
    <row r="34" spans="2:7" ht="15" x14ac:dyDescent="0.2">
      <c r="B34" s="41"/>
      <c r="C34" s="41"/>
      <c r="D34" s="41"/>
    </row>
    <row r="35" spans="2:7" ht="15" x14ac:dyDescent="0.2">
      <c r="B35" s="41"/>
      <c r="C35" s="41"/>
      <c r="D35" s="41"/>
    </row>
    <row r="36" spans="2:7" ht="15" x14ac:dyDescent="0.2">
      <c r="B36" s="41"/>
      <c r="C36" s="41"/>
      <c r="D36" s="41"/>
    </row>
    <row r="37" spans="2:7" ht="15" x14ac:dyDescent="0.2">
      <c r="B37" s="41"/>
      <c r="C37" s="41"/>
      <c r="D37" s="41"/>
    </row>
    <row r="40" spans="2:7" x14ac:dyDescent="0.2">
      <c r="F40" s="46" t="s">
        <v>0</v>
      </c>
      <c r="G40" s="46" t="s">
        <v>0</v>
      </c>
    </row>
    <row r="41" spans="2:7" x14ac:dyDescent="0.2">
      <c r="F41" s="46" t="s">
        <v>0</v>
      </c>
    </row>
    <row r="42" spans="2:7" x14ac:dyDescent="0.2">
      <c r="F42" s="46" t="s">
        <v>0</v>
      </c>
    </row>
    <row r="43" spans="2:7" x14ac:dyDescent="0.2">
      <c r="F43" s="46" t="s">
        <v>0</v>
      </c>
    </row>
    <row r="44" spans="2:7" x14ac:dyDescent="0.2">
      <c r="F44" s="46" t="s">
        <v>0</v>
      </c>
    </row>
    <row r="45" spans="2:7" x14ac:dyDescent="0.2">
      <c r="F45" s="46" t="s">
        <v>0</v>
      </c>
    </row>
    <row r="46" spans="2:7" x14ac:dyDescent="0.2">
      <c r="F46" s="46" t="s">
        <v>0</v>
      </c>
    </row>
    <row r="47" spans="2:7" x14ac:dyDescent="0.2">
      <c r="F47" s="46" t="s">
        <v>0</v>
      </c>
    </row>
    <row r="48" spans="2:7" x14ac:dyDescent="0.2">
      <c r="F48" s="46" t="s">
        <v>0</v>
      </c>
    </row>
    <row r="49" spans="5:17" x14ac:dyDescent="0.2">
      <c r="F49" s="46" t="s">
        <v>0</v>
      </c>
    </row>
    <row r="50" spans="5:17" x14ac:dyDescent="0.2">
      <c r="F50" s="46" t="s">
        <v>0</v>
      </c>
    </row>
    <row r="51" spans="5:17" x14ac:dyDescent="0.2">
      <c r="F51" s="46" t="s">
        <v>0</v>
      </c>
    </row>
    <row r="53" spans="5:17" x14ac:dyDescent="0.2">
      <c r="Q53" t="s">
        <v>0</v>
      </c>
    </row>
    <row r="54" spans="5:17" x14ac:dyDescent="0.2">
      <c r="H54" s="46">
        <v>8</v>
      </c>
    </row>
    <row r="57" spans="5:17" x14ac:dyDescent="0.2">
      <c r="Q57">
        <v>3</v>
      </c>
    </row>
    <row r="62" spans="5:17" x14ac:dyDescent="0.2">
      <c r="E62" s="46" t="s">
        <v>0</v>
      </c>
    </row>
  </sheetData>
  <pageMargins left="1.1023622047244095" right="0.31496062992125984" top="0.74803149606299213" bottom="0.74803149606299213" header="0.31496062992125984" footer="0.31496062992125984"/>
  <pageSetup paperSize="0" scale="9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3"/>
  <sheetViews>
    <sheetView zoomScaleNormal="100" workbookViewId="0">
      <selection sqref="A1:P63"/>
    </sheetView>
  </sheetViews>
  <sheetFormatPr defaultRowHeight="14.25" x14ac:dyDescent="0.2"/>
  <cols>
    <col min="1" max="1" width="6" customWidth="1"/>
    <col min="2" max="2" width="11.375" style="46" customWidth="1"/>
    <col min="3" max="3" width="10.375" style="46" customWidth="1"/>
    <col min="4" max="4" width="9" style="46"/>
    <col min="5" max="5" width="9.375" style="46" customWidth="1"/>
    <col min="6" max="6" width="10.875" style="46" bestFit="1" customWidth="1"/>
    <col min="7" max="7" width="8.25" style="46" bestFit="1" customWidth="1"/>
    <col min="8" max="8" width="5.25" style="46" bestFit="1" customWidth="1"/>
    <col min="9" max="16" width="4.875" bestFit="1" customWidth="1"/>
  </cols>
  <sheetData>
    <row r="1" spans="1:8" ht="18" x14ac:dyDescent="0.25">
      <c r="A1" s="138" t="s">
        <v>269</v>
      </c>
      <c r="B1" s="139"/>
      <c r="C1" s="139"/>
      <c r="D1" s="139"/>
      <c r="E1" s="139"/>
      <c r="F1" s="139"/>
      <c r="G1" s="139"/>
      <c r="H1" s="139"/>
    </row>
    <row r="2" spans="1:8" ht="18" x14ac:dyDescent="0.25">
      <c r="A2" s="138" t="s">
        <v>270</v>
      </c>
      <c r="B2" s="139"/>
      <c r="C2" s="139"/>
      <c r="D2" s="139"/>
      <c r="E2" s="139"/>
      <c r="F2" s="139"/>
      <c r="G2" s="139"/>
      <c r="H2" s="139"/>
    </row>
    <row r="4" spans="1:8" x14ac:dyDescent="0.2">
      <c r="A4" s="140" t="s">
        <v>102</v>
      </c>
      <c r="B4" s="141" t="s">
        <v>103</v>
      </c>
      <c r="C4" s="142"/>
      <c r="D4" s="142" t="s">
        <v>0</v>
      </c>
      <c r="E4" s="141" t="s">
        <v>104</v>
      </c>
      <c r="F4" s="142"/>
      <c r="G4" s="142"/>
      <c r="H4" s="143" t="s">
        <v>0</v>
      </c>
    </row>
    <row r="5" spans="1:8" x14ac:dyDescent="0.2">
      <c r="A5" s="144">
        <v>36161</v>
      </c>
      <c r="B5" s="145" t="s">
        <v>105</v>
      </c>
      <c r="C5" s="146"/>
      <c r="D5" s="146"/>
      <c r="E5" s="147" t="s">
        <v>106</v>
      </c>
      <c r="F5" s="148"/>
      <c r="G5" s="148"/>
      <c r="H5" s="149"/>
    </row>
    <row r="6" spans="1:8" x14ac:dyDescent="0.2">
      <c r="A6" s="144"/>
      <c r="B6" s="150"/>
      <c r="C6" s="151"/>
      <c r="D6" s="151"/>
      <c r="E6" s="150"/>
      <c r="F6" s="151"/>
      <c r="G6" s="151"/>
      <c r="H6" s="152"/>
    </row>
    <row r="7" spans="1:8" x14ac:dyDescent="0.2">
      <c r="A7" s="144"/>
      <c r="B7" s="146" t="s">
        <v>107</v>
      </c>
      <c r="C7" s="153" t="s">
        <v>108</v>
      </c>
      <c r="D7" s="153" t="s">
        <v>109</v>
      </c>
      <c r="E7" s="153" t="s">
        <v>110</v>
      </c>
      <c r="F7" s="153" t="s">
        <v>111</v>
      </c>
      <c r="G7" s="153" t="s">
        <v>109</v>
      </c>
      <c r="H7" s="153" t="s">
        <v>21</v>
      </c>
    </row>
    <row r="8" spans="1:8" x14ac:dyDescent="0.2">
      <c r="A8" s="144"/>
      <c r="B8" s="146" t="s">
        <v>112</v>
      </c>
      <c r="C8" s="153" t="s">
        <v>113</v>
      </c>
      <c r="D8" s="153"/>
      <c r="E8" s="153" t="s">
        <v>114</v>
      </c>
      <c r="F8" s="153" t="s">
        <v>114</v>
      </c>
      <c r="G8" s="153"/>
      <c r="H8" s="153"/>
    </row>
    <row r="9" spans="1:8" x14ac:dyDescent="0.2">
      <c r="A9" s="144"/>
      <c r="B9" s="146" t="s">
        <v>115</v>
      </c>
      <c r="C9" s="153" t="s">
        <v>116</v>
      </c>
      <c r="D9" s="153"/>
      <c r="E9" s="153" t="s">
        <v>117</v>
      </c>
      <c r="F9" s="153" t="s">
        <v>117</v>
      </c>
      <c r="G9" s="153"/>
      <c r="H9" s="153"/>
    </row>
    <row r="10" spans="1:8" x14ac:dyDescent="0.2">
      <c r="A10" s="144"/>
      <c r="B10" s="146" t="s">
        <v>118</v>
      </c>
      <c r="C10" s="153" t="s">
        <v>119</v>
      </c>
      <c r="D10" s="153"/>
      <c r="E10" s="153" t="s">
        <v>120</v>
      </c>
      <c r="F10" s="153" t="s">
        <v>120</v>
      </c>
      <c r="G10" s="153"/>
      <c r="H10" s="153"/>
    </row>
    <row r="11" spans="1:8" x14ac:dyDescent="0.2">
      <c r="A11" s="144"/>
      <c r="B11" s="146" t="s">
        <v>121</v>
      </c>
      <c r="C11" s="153"/>
      <c r="D11" s="153"/>
      <c r="E11" s="153" t="s">
        <v>122</v>
      </c>
      <c r="F11" s="153" t="s">
        <v>122</v>
      </c>
      <c r="G11" s="153"/>
      <c r="H11" s="153"/>
    </row>
    <row r="12" spans="1:8" x14ac:dyDescent="0.2">
      <c r="A12" s="144"/>
      <c r="B12" s="146" t="s">
        <v>123</v>
      </c>
      <c r="C12" s="153"/>
      <c r="D12" s="153"/>
      <c r="E12" s="153"/>
      <c r="F12" s="153"/>
      <c r="G12" s="153"/>
      <c r="H12" s="153"/>
    </row>
    <row r="13" spans="1:8" x14ac:dyDescent="0.2">
      <c r="A13" s="154"/>
      <c r="B13" s="155" t="s">
        <v>122</v>
      </c>
      <c r="C13" s="156"/>
      <c r="D13" s="156"/>
      <c r="E13" s="157"/>
      <c r="F13" s="156"/>
      <c r="G13" s="156"/>
      <c r="H13" s="156"/>
    </row>
    <row r="14" spans="1:8" x14ac:dyDescent="0.2">
      <c r="A14" s="20">
        <v>1986</v>
      </c>
      <c r="B14" s="46">
        <v>231</v>
      </c>
      <c r="C14" s="114">
        <v>247</v>
      </c>
      <c r="D14" s="114">
        <f>B14+C14</f>
        <v>478</v>
      </c>
      <c r="E14" s="114">
        <v>69</v>
      </c>
      <c r="F14" s="114">
        <v>78</v>
      </c>
      <c r="G14" s="114">
        <f t="shared" ref="G14:G27" si="0">E14+F14</f>
        <v>147</v>
      </c>
      <c r="H14" s="114">
        <f t="shared" ref="H14:H29" si="1">D14+G14</f>
        <v>625</v>
      </c>
    </row>
    <row r="15" spans="1:8" x14ac:dyDescent="0.2">
      <c r="A15" s="20">
        <f>A14+1</f>
        <v>1987</v>
      </c>
      <c r="B15" s="46">
        <v>218</v>
      </c>
      <c r="C15" s="114">
        <v>303</v>
      </c>
      <c r="D15" s="114">
        <f>B15+C15</f>
        <v>521</v>
      </c>
      <c r="E15" s="114">
        <v>73</v>
      </c>
      <c r="F15" s="114">
        <v>83</v>
      </c>
      <c r="G15" s="114">
        <f t="shared" si="0"/>
        <v>156</v>
      </c>
      <c r="H15" s="114">
        <f t="shared" si="1"/>
        <v>677</v>
      </c>
    </row>
    <row r="16" spans="1:8" x14ac:dyDescent="0.2">
      <c r="A16" s="20">
        <f t="shared" ref="A16:A27" si="2">A15+1</f>
        <v>1988</v>
      </c>
      <c r="B16" s="46">
        <v>250</v>
      </c>
      <c r="C16" s="114">
        <v>369</v>
      </c>
      <c r="D16" s="114">
        <f t="shared" ref="D16:D29" si="3">B16+C16</f>
        <v>619</v>
      </c>
      <c r="E16" s="114">
        <v>93</v>
      </c>
      <c r="F16" s="114">
        <v>102</v>
      </c>
      <c r="G16" s="114">
        <f t="shared" si="0"/>
        <v>195</v>
      </c>
      <c r="H16" s="114">
        <f t="shared" si="1"/>
        <v>814</v>
      </c>
    </row>
    <row r="17" spans="1:9" x14ac:dyDescent="0.2">
      <c r="A17" s="20">
        <f t="shared" si="2"/>
        <v>1989</v>
      </c>
      <c r="B17" s="46">
        <v>234</v>
      </c>
      <c r="C17" s="114">
        <v>308</v>
      </c>
      <c r="D17" s="114">
        <f t="shared" si="3"/>
        <v>542</v>
      </c>
      <c r="E17" s="114">
        <v>52</v>
      </c>
      <c r="F17" s="114">
        <v>74</v>
      </c>
      <c r="G17" s="114">
        <f t="shared" si="0"/>
        <v>126</v>
      </c>
      <c r="H17" s="114">
        <f t="shared" si="1"/>
        <v>668</v>
      </c>
    </row>
    <row r="18" spans="1:9" x14ac:dyDescent="0.2">
      <c r="A18" s="20">
        <f t="shared" si="2"/>
        <v>1990</v>
      </c>
      <c r="B18" s="46">
        <v>265</v>
      </c>
      <c r="C18" s="114">
        <v>296</v>
      </c>
      <c r="D18" s="114">
        <f t="shared" si="3"/>
        <v>561</v>
      </c>
      <c r="E18" s="114">
        <v>52</v>
      </c>
      <c r="F18" s="114">
        <v>84</v>
      </c>
      <c r="G18" s="114">
        <f t="shared" si="0"/>
        <v>136</v>
      </c>
      <c r="H18" s="114">
        <f t="shared" si="1"/>
        <v>697</v>
      </c>
    </row>
    <row r="19" spans="1:9" x14ac:dyDescent="0.2">
      <c r="A19" s="20">
        <f t="shared" si="2"/>
        <v>1991</v>
      </c>
      <c r="B19" s="46">
        <v>303</v>
      </c>
      <c r="C19" s="114">
        <v>343</v>
      </c>
      <c r="D19" s="114">
        <f t="shared" si="3"/>
        <v>646</v>
      </c>
      <c r="E19" s="114">
        <v>60</v>
      </c>
      <c r="F19" s="114">
        <v>91</v>
      </c>
      <c r="G19" s="114">
        <f t="shared" si="0"/>
        <v>151</v>
      </c>
      <c r="H19" s="114">
        <f t="shared" si="1"/>
        <v>797</v>
      </c>
    </row>
    <row r="20" spans="1:9" x14ac:dyDescent="0.2">
      <c r="A20" s="20">
        <f t="shared" si="2"/>
        <v>1992</v>
      </c>
      <c r="B20" s="46">
        <v>347</v>
      </c>
      <c r="C20" s="114">
        <v>423</v>
      </c>
      <c r="D20" s="114">
        <f t="shared" si="3"/>
        <v>770</v>
      </c>
      <c r="E20" s="114">
        <v>75</v>
      </c>
      <c r="F20" s="114">
        <v>110</v>
      </c>
      <c r="G20" s="114">
        <f t="shared" si="0"/>
        <v>185</v>
      </c>
      <c r="H20" s="114">
        <f t="shared" si="1"/>
        <v>955</v>
      </c>
    </row>
    <row r="21" spans="1:9" x14ac:dyDescent="0.2">
      <c r="A21" s="20">
        <f t="shared" si="2"/>
        <v>1993</v>
      </c>
      <c r="B21" s="46">
        <v>335</v>
      </c>
      <c r="C21" s="114">
        <v>412</v>
      </c>
      <c r="D21" s="114">
        <f t="shared" si="3"/>
        <v>747</v>
      </c>
      <c r="E21" s="114">
        <v>68</v>
      </c>
      <c r="F21" s="114">
        <v>101</v>
      </c>
      <c r="G21" s="114">
        <f t="shared" si="0"/>
        <v>169</v>
      </c>
      <c r="H21" s="114">
        <f t="shared" si="1"/>
        <v>916</v>
      </c>
    </row>
    <row r="22" spans="1:9" x14ac:dyDescent="0.2">
      <c r="A22" s="20">
        <f t="shared" si="2"/>
        <v>1994</v>
      </c>
      <c r="B22" s="46">
        <v>368</v>
      </c>
      <c r="C22" s="114">
        <v>409</v>
      </c>
      <c r="D22" s="114">
        <f t="shared" si="3"/>
        <v>777</v>
      </c>
      <c r="E22" s="114">
        <v>62</v>
      </c>
      <c r="F22" s="114">
        <v>146</v>
      </c>
      <c r="G22" s="114">
        <f t="shared" si="0"/>
        <v>208</v>
      </c>
      <c r="H22" s="114">
        <f t="shared" si="1"/>
        <v>985</v>
      </c>
    </row>
    <row r="23" spans="1:9" x14ac:dyDescent="0.2">
      <c r="A23" s="20">
        <f t="shared" si="2"/>
        <v>1995</v>
      </c>
      <c r="B23" s="46">
        <v>402</v>
      </c>
      <c r="C23" s="114">
        <v>508</v>
      </c>
      <c r="D23" s="114">
        <f t="shared" si="3"/>
        <v>910</v>
      </c>
      <c r="E23" s="114">
        <v>73</v>
      </c>
      <c r="F23" s="114">
        <v>131</v>
      </c>
      <c r="G23" s="114">
        <f t="shared" si="0"/>
        <v>204</v>
      </c>
      <c r="H23" s="114">
        <f t="shared" si="1"/>
        <v>1114</v>
      </c>
    </row>
    <row r="24" spans="1:9" x14ac:dyDescent="0.2">
      <c r="A24" s="20">
        <f t="shared" si="2"/>
        <v>1996</v>
      </c>
      <c r="B24" s="46">
        <v>251</v>
      </c>
      <c r="C24" s="114">
        <v>315</v>
      </c>
      <c r="D24" s="114">
        <f t="shared" si="3"/>
        <v>566</v>
      </c>
      <c r="E24" s="114">
        <v>40</v>
      </c>
      <c r="F24" s="114">
        <v>87</v>
      </c>
      <c r="G24" s="114">
        <f t="shared" si="0"/>
        <v>127</v>
      </c>
      <c r="H24" s="114">
        <f t="shared" si="1"/>
        <v>693</v>
      </c>
      <c r="I24" t="s">
        <v>96</v>
      </c>
    </row>
    <row r="25" spans="1:9" x14ac:dyDescent="0.2">
      <c r="A25" s="20">
        <f t="shared" si="2"/>
        <v>1997</v>
      </c>
      <c r="B25" s="46">
        <v>285</v>
      </c>
      <c r="C25" s="114">
        <v>408</v>
      </c>
      <c r="D25" s="114">
        <f t="shared" si="3"/>
        <v>693</v>
      </c>
      <c r="E25" s="114">
        <v>30</v>
      </c>
      <c r="F25" s="114">
        <v>69</v>
      </c>
      <c r="G25" s="114">
        <f t="shared" si="0"/>
        <v>99</v>
      </c>
      <c r="H25" s="114">
        <f t="shared" si="1"/>
        <v>792</v>
      </c>
    </row>
    <row r="26" spans="1:9" x14ac:dyDescent="0.2">
      <c r="A26" s="20">
        <f t="shared" si="2"/>
        <v>1998</v>
      </c>
      <c r="B26" s="115">
        <v>327</v>
      </c>
      <c r="C26" s="114">
        <v>443</v>
      </c>
      <c r="D26" s="114">
        <f t="shared" si="3"/>
        <v>770</v>
      </c>
      <c r="E26" s="114">
        <v>68</v>
      </c>
      <c r="F26" s="114">
        <v>70</v>
      </c>
      <c r="G26" s="114">
        <f t="shared" si="0"/>
        <v>138</v>
      </c>
      <c r="H26" s="114">
        <f t="shared" si="1"/>
        <v>908</v>
      </c>
    </row>
    <row r="27" spans="1:9" x14ac:dyDescent="0.2">
      <c r="A27" s="20">
        <f t="shared" si="2"/>
        <v>1999</v>
      </c>
      <c r="B27" s="115">
        <v>335</v>
      </c>
      <c r="C27" s="114">
        <v>356</v>
      </c>
      <c r="D27" s="114">
        <f t="shared" si="3"/>
        <v>691</v>
      </c>
      <c r="E27" s="114">
        <v>42</v>
      </c>
      <c r="F27" s="114">
        <v>50</v>
      </c>
      <c r="G27" s="114">
        <f t="shared" si="0"/>
        <v>92</v>
      </c>
      <c r="H27" s="114">
        <f t="shared" si="1"/>
        <v>783</v>
      </c>
    </row>
    <row r="28" spans="1:9" x14ac:dyDescent="0.2">
      <c r="A28" s="20">
        <v>2000</v>
      </c>
      <c r="B28" s="114">
        <v>376</v>
      </c>
      <c r="C28" s="116">
        <v>392</v>
      </c>
      <c r="D28" s="114">
        <f t="shared" si="3"/>
        <v>768</v>
      </c>
      <c r="E28" s="116">
        <v>41</v>
      </c>
      <c r="F28" s="114">
        <v>51</v>
      </c>
      <c r="G28" s="116">
        <v>92</v>
      </c>
      <c r="H28" s="114">
        <f t="shared" si="1"/>
        <v>860</v>
      </c>
    </row>
    <row r="29" spans="1:9" x14ac:dyDescent="0.2">
      <c r="A29" s="20">
        <v>2001</v>
      </c>
      <c r="B29" s="114">
        <v>594</v>
      </c>
      <c r="C29" s="116">
        <v>555</v>
      </c>
      <c r="D29" s="114">
        <f t="shared" si="3"/>
        <v>1149</v>
      </c>
      <c r="E29" s="116">
        <v>71</v>
      </c>
      <c r="F29" s="114">
        <v>79</v>
      </c>
      <c r="G29" s="116">
        <v>150</v>
      </c>
      <c r="H29" s="114">
        <f t="shared" si="1"/>
        <v>1299</v>
      </c>
    </row>
    <row r="30" spans="1:9" x14ac:dyDescent="0.2">
      <c r="A30" s="22">
        <v>2002</v>
      </c>
      <c r="B30" s="114">
        <v>766</v>
      </c>
      <c r="C30" s="116">
        <v>627</v>
      </c>
      <c r="D30" s="114">
        <f>B30+C30</f>
        <v>1393</v>
      </c>
      <c r="E30" s="114">
        <v>75</v>
      </c>
      <c r="F30" s="114">
        <v>95</v>
      </c>
      <c r="G30" s="114">
        <v>170</v>
      </c>
      <c r="H30" s="116">
        <f>D30+G30</f>
        <v>1563</v>
      </c>
      <c r="I30" s="23"/>
    </row>
    <row r="31" spans="1:9" x14ac:dyDescent="0.2">
      <c r="A31" s="20">
        <v>2003</v>
      </c>
      <c r="B31" s="114">
        <v>1003</v>
      </c>
      <c r="C31" s="116">
        <v>765</v>
      </c>
      <c r="D31" s="114">
        <f>B31+C31</f>
        <v>1768</v>
      </c>
      <c r="E31" s="114">
        <v>85</v>
      </c>
      <c r="F31" s="114">
        <v>112</v>
      </c>
      <c r="G31" s="114">
        <v>197</v>
      </c>
      <c r="H31" s="114">
        <f>D31+G31</f>
        <v>1965</v>
      </c>
    </row>
    <row r="32" spans="1:9" x14ac:dyDescent="0.2">
      <c r="A32" s="20">
        <v>2004</v>
      </c>
      <c r="B32" s="116">
        <v>1159</v>
      </c>
      <c r="C32" s="114">
        <v>910</v>
      </c>
      <c r="D32" s="114">
        <f>B32+C32</f>
        <v>2069</v>
      </c>
      <c r="E32" s="114">
        <v>119</v>
      </c>
      <c r="F32" s="114">
        <v>309</v>
      </c>
      <c r="G32" s="114">
        <v>309</v>
      </c>
      <c r="H32" s="114">
        <f>D32+G32</f>
        <v>2378</v>
      </c>
      <c r="I32" s="23" t="s">
        <v>124</v>
      </c>
    </row>
    <row r="33" spans="1:9" x14ac:dyDescent="0.2">
      <c r="A33" s="21">
        <v>2005</v>
      </c>
      <c r="B33" s="116">
        <v>1266</v>
      </c>
      <c r="C33" s="116">
        <v>964</v>
      </c>
      <c r="D33" s="116">
        <f>B33+C33</f>
        <v>2230</v>
      </c>
      <c r="E33" s="116">
        <v>108</v>
      </c>
      <c r="F33" s="116">
        <v>256</v>
      </c>
      <c r="G33" s="116">
        <f>SUM(E33:F33)</f>
        <v>364</v>
      </c>
      <c r="H33" s="116">
        <f>D33+G33</f>
        <v>2594</v>
      </c>
      <c r="I33" s="23"/>
    </row>
    <row r="34" spans="1:9" x14ac:dyDescent="0.2">
      <c r="A34" s="24"/>
      <c r="B34" s="158" t="s">
        <v>125</v>
      </c>
      <c r="C34" s="159"/>
      <c r="D34" s="160" t="s">
        <v>126</v>
      </c>
      <c r="E34" s="196" t="s">
        <v>127</v>
      </c>
      <c r="F34" s="197"/>
      <c r="G34" s="197"/>
      <c r="H34" s="198"/>
      <c r="I34" s="23"/>
    </row>
    <row r="35" spans="1:9" x14ac:dyDescent="0.2">
      <c r="A35" s="25"/>
      <c r="B35" s="161" t="s">
        <v>128</v>
      </c>
      <c r="C35" s="162" t="s">
        <v>129</v>
      </c>
      <c r="D35" s="163" t="s">
        <v>130</v>
      </c>
      <c r="E35" s="164" t="s">
        <v>273</v>
      </c>
      <c r="F35" s="165" t="s">
        <v>272</v>
      </c>
      <c r="G35" s="166">
        <v>55</v>
      </c>
      <c r="H35" s="167"/>
      <c r="I35" s="23"/>
    </row>
    <row r="36" spans="1:9" x14ac:dyDescent="0.2">
      <c r="A36" s="25"/>
      <c r="B36" s="161" t="s">
        <v>131</v>
      </c>
      <c r="C36" s="162" t="s">
        <v>132</v>
      </c>
      <c r="D36" s="163" t="s">
        <v>133</v>
      </c>
      <c r="E36" s="161" t="s">
        <v>85</v>
      </c>
      <c r="F36" s="162" t="s">
        <v>85</v>
      </c>
      <c r="G36" s="162" t="s">
        <v>271</v>
      </c>
      <c r="H36" s="162" t="s">
        <v>21</v>
      </c>
      <c r="I36" s="23"/>
    </row>
    <row r="37" spans="1:9" x14ac:dyDescent="0.2">
      <c r="A37" s="26">
        <v>2006</v>
      </c>
      <c r="B37" s="117">
        <v>85</v>
      </c>
      <c r="C37" s="118">
        <v>7</v>
      </c>
      <c r="D37" s="119">
        <v>453</v>
      </c>
      <c r="E37" s="117">
        <v>359</v>
      </c>
      <c r="F37" s="117">
        <v>1550</v>
      </c>
      <c r="G37" s="117">
        <v>1037</v>
      </c>
      <c r="H37" s="117">
        <v>2946</v>
      </c>
      <c r="I37" t="s">
        <v>134</v>
      </c>
    </row>
    <row r="38" spans="1:9" x14ac:dyDescent="0.2">
      <c r="A38" s="26">
        <v>2007</v>
      </c>
      <c r="B38" s="117">
        <v>113</v>
      </c>
      <c r="C38" s="118">
        <v>11</v>
      </c>
      <c r="D38" s="120">
        <v>575</v>
      </c>
      <c r="E38" s="117">
        <v>388</v>
      </c>
      <c r="F38" s="118">
        <v>1729</v>
      </c>
      <c r="G38" s="118">
        <v>1176</v>
      </c>
      <c r="H38" s="118">
        <f>SUM(E38:G38)</f>
        <v>3293</v>
      </c>
    </row>
    <row r="39" spans="1:9" x14ac:dyDescent="0.2">
      <c r="A39" s="26">
        <v>2008</v>
      </c>
      <c r="B39" s="117">
        <v>116</v>
      </c>
      <c r="C39" s="118">
        <v>21</v>
      </c>
      <c r="D39" s="120">
        <v>683</v>
      </c>
      <c r="E39" s="117">
        <v>436</v>
      </c>
      <c r="F39" s="118">
        <v>1858</v>
      </c>
      <c r="G39" s="118">
        <v>1314</v>
      </c>
      <c r="H39" s="118">
        <f>SUM(E39:G39)</f>
        <v>3608</v>
      </c>
    </row>
    <row r="40" spans="1:9" x14ac:dyDescent="0.2">
      <c r="A40" s="26">
        <v>2009</v>
      </c>
      <c r="B40" s="121">
        <v>90</v>
      </c>
      <c r="C40" s="122">
        <v>27</v>
      </c>
      <c r="D40" s="123" t="s">
        <v>135</v>
      </c>
      <c r="E40" s="124">
        <v>430</v>
      </c>
      <c r="F40" s="125">
        <v>2087</v>
      </c>
      <c r="G40" s="125">
        <v>1442</v>
      </c>
      <c r="H40" s="125">
        <f>SUM(E40:G40)</f>
        <v>3959</v>
      </c>
    </row>
    <row r="41" spans="1:9" x14ac:dyDescent="0.2">
      <c r="A41" s="168"/>
      <c r="B41" s="169"/>
      <c r="C41" s="169"/>
      <c r="D41" s="170" t="s">
        <v>136</v>
      </c>
      <c r="E41" s="169"/>
      <c r="F41" s="169"/>
      <c r="G41" s="169"/>
      <c r="H41" s="169"/>
    </row>
    <row r="42" spans="1:9" x14ac:dyDescent="0.2">
      <c r="A42" s="26">
        <v>2010</v>
      </c>
      <c r="B42" s="121">
        <v>129</v>
      </c>
      <c r="C42" s="122">
        <v>26</v>
      </c>
      <c r="D42" s="123">
        <v>482</v>
      </c>
      <c r="E42" s="124">
        <v>470</v>
      </c>
      <c r="F42" s="125">
        <v>2255</v>
      </c>
      <c r="G42" s="125">
        <v>1552</v>
      </c>
      <c r="H42" s="125">
        <v>4277</v>
      </c>
    </row>
    <row r="43" spans="1:9" x14ac:dyDescent="0.2">
      <c r="A43" s="26">
        <v>2011</v>
      </c>
      <c r="B43" s="121">
        <v>115</v>
      </c>
      <c r="C43" s="122">
        <v>10</v>
      </c>
      <c r="D43" s="123">
        <v>481</v>
      </c>
      <c r="E43" s="124">
        <v>487</v>
      </c>
      <c r="F43" s="125">
        <v>2425</v>
      </c>
      <c r="G43" s="125">
        <v>1647</v>
      </c>
      <c r="H43" s="125">
        <v>4559</v>
      </c>
    </row>
    <row r="44" spans="1:9" x14ac:dyDescent="0.2">
      <c r="A44" s="26">
        <v>2012</v>
      </c>
      <c r="B44" s="121">
        <v>94</v>
      </c>
      <c r="C44" s="122">
        <v>23</v>
      </c>
      <c r="D44" s="123">
        <v>499</v>
      </c>
      <c r="E44" s="124">
        <v>478</v>
      </c>
      <c r="F44" s="125">
        <v>2587</v>
      </c>
      <c r="G44" s="125">
        <v>1804</v>
      </c>
      <c r="H44" s="125">
        <v>4869</v>
      </c>
    </row>
    <row r="45" spans="1:9" x14ac:dyDescent="0.2">
      <c r="A45" s="26">
        <v>2013</v>
      </c>
      <c r="B45" s="121">
        <v>137</v>
      </c>
      <c r="C45" s="122">
        <v>6</v>
      </c>
      <c r="D45" s="123">
        <v>450</v>
      </c>
      <c r="E45" s="124">
        <v>462</v>
      </c>
      <c r="F45" s="125">
        <v>2774</v>
      </c>
      <c r="G45" s="125">
        <v>2010</v>
      </c>
      <c r="H45" s="125">
        <v>5246</v>
      </c>
    </row>
    <row r="46" spans="1:9" x14ac:dyDescent="0.2">
      <c r="A46" s="26">
        <v>2014</v>
      </c>
      <c r="B46" s="121">
        <v>175</v>
      </c>
      <c r="C46" s="122">
        <v>6</v>
      </c>
      <c r="D46" s="123">
        <v>322</v>
      </c>
      <c r="E46" s="124">
        <v>427</v>
      </c>
      <c r="F46" s="125">
        <v>2873</v>
      </c>
      <c r="G46" s="125">
        <v>2006</v>
      </c>
      <c r="H46" s="125">
        <v>5306</v>
      </c>
    </row>
    <row r="47" spans="1:9" x14ac:dyDescent="0.2">
      <c r="A47" s="26">
        <v>2015</v>
      </c>
      <c r="B47" s="121" t="s">
        <v>302</v>
      </c>
      <c r="C47" s="122">
        <v>6</v>
      </c>
      <c r="D47" s="123">
        <v>359</v>
      </c>
      <c r="E47" s="124">
        <v>343</v>
      </c>
      <c r="F47" s="125">
        <v>3136</v>
      </c>
      <c r="G47" s="125">
        <v>2266</v>
      </c>
      <c r="H47" s="125">
        <v>5745</v>
      </c>
    </row>
    <row r="48" spans="1:9" x14ac:dyDescent="0.2">
      <c r="A48" s="23"/>
      <c r="B48" s="126"/>
      <c r="C48" s="126"/>
      <c r="D48" s="126"/>
      <c r="E48" s="126"/>
      <c r="F48" s="127"/>
      <c r="G48" s="127"/>
      <c r="H48" s="127"/>
    </row>
    <row r="49" spans="1:16" x14ac:dyDescent="0.2">
      <c r="A49" s="27" t="s">
        <v>137</v>
      </c>
      <c r="B49" s="128"/>
      <c r="C49" s="128"/>
      <c r="D49" s="128"/>
      <c r="E49" s="128"/>
      <c r="F49" s="128"/>
      <c r="G49" s="128"/>
      <c r="H49" s="128"/>
    </row>
    <row r="50" spans="1:16" x14ac:dyDescent="0.2">
      <c r="A50" s="27" t="s">
        <v>138</v>
      </c>
      <c r="B50" s="128"/>
      <c r="C50" s="128"/>
      <c r="D50" s="128"/>
      <c r="E50" s="128"/>
      <c r="F50" s="128"/>
      <c r="G50" s="128"/>
      <c r="H50" s="128"/>
    </row>
    <row r="51" spans="1:16" x14ac:dyDescent="0.2">
      <c r="A51" s="27" t="s">
        <v>139</v>
      </c>
      <c r="B51" s="128"/>
      <c r="C51" s="128"/>
      <c r="D51" s="128"/>
      <c r="E51" s="128"/>
      <c r="F51" s="128"/>
      <c r="G51" s="128"/>
      <c r="H51" s="128"/>
    </row>
    <row r="52" spans="1:16" x14ac:dyDescent="0.2">
      <c r="A52" s="27" t="s">
        <v>140</v>
      </c>
      <c r="B52" s="128"/>
      <c r="C52" s="128"/>
      <c r="D52" s="128"/>
      <c r="E52" s="128"/>
      <c r="F52" s="128"/>
      <c r="G52" s="128"/>
      <c r="H52" s="128"/>
    </row>
    <row r="53" spans="1:16" x14ac:dyDescent="0.2">
      <c r="A53" s="27" t="s">
        <v>141</v>
      </c>
      <c r="B53" s="128"/>
      <c r="C53" s="128"/>
      <c r="D53" s="128"/>
      <c r="E53" s="128"/>
      <c r="F53" s="128"/>
      <c r="G53" s="128"/>
      <c r="H53" s="128"/>
    </row>
    <row r="54" spans="1:16" x14ac:dyDescent="0.2">
      <c r="A54" s="6" t="s">
        <v>303</v>
      </c>
      <c r="B54" s="129"/>
      <c r="C54" s="129"/>
      <c r="D54" s="129"/>
      <c r="E54" s="129"/>
      <c r="F54" s="129"/>
      <c r="G54" s="129"/>
      <c r="H54" s="129"/>
      <c r="I54" s="6"/>
    </row>
    <row r="55" spans="1:16" x14ac:dyDescent="0.2">
      <c r="A55" s="6" t="s">
        <v>304</v>
      </c>
    </row>
    <row r="56" spans="1:16" x14ac:dyDescent="0.2">
      <c r="A56" s="171" t="s">
        <v>97</v>
      </c>
      <c r="B56" s="172"/>
      <c r="C56" s="172"/>
      <c r="D56" s="172"/>
      <c r="E56" s="178"/>
      <c r="F56" s="172"/>
      <c r="G56" s="172"/>
      <c r="H56" s="172"/>
      <c r="I56" s="173"/>
      <c r="J56" s="173"/>
      <c r="K56" s="173"/>
      <c r="L56" s="173"/>
      <c r="M56" s="173"/>
      <c r="N56" s="173"/>
      <c r="O56" s="173"/>
      <c r="P56" s="179"/>
    </row>
    <row r="57" spans="1:16" x14ac:dyDescent="0.2">
      <c r="A57" s="174"/>
      <c r="B57" s="175"/>
      <c r="C57" s="175"/>
      <c r="D57" s="175"/>
      <c r="E57" s="176"/>
      <c r="F57" s="177">
        <v>2005</v>
      </c>
      <c r="G57" s="177">
        <v>2006</v>
      </c>
      <c r="H57" s="177">
        <v>2007</v>
      </c>
      <c r="I57" s="177">
        <v>2008</v>
      </c>
      <c r="J57" s="177">
        <v>2009</v>
      </c>
      <c r="K57" s="177">
        <v>2010</v>
      </c>
      <c r="L57" s="177">
        <v>2011</v>
      </c>
      <c r="M57" s="177">
        <v>2012</v>
      </c>
      <c r="N57" s="177">
        <v>2013</v>
      </c>
      <c r="O57" s="177">
        <v>2014</v>
      </c>
      <c r="P57" s="177">
        <v>2015</v>
      </c>
    </row>
    <row r="58" spans="1:16" x14ac:dyDescent="0.2">
      <c r="A58" s="100" t="s">
        <v>98</v>
      </c>
      <c r="B58" s="130"/>
      <c r="C58" s="131"/>
      <c r="D58" s="131"/>
      <c r="E58" s="132"/>
      <c r="F58" s="102">
        <v>163</v>
      </c>
      <c r="G58" s="102">
        <v>137</v>
      </c>
      <c r="H58" s="102">
        <v>146</v>
      </c>
      <c r="I58" s="102">
        <v>138</v>
      </c>
      <c r="J58" s="101">
        <v>159</v>
      </c>
      <c r="K58" s="103">
        <v>174</v>
      </c>
      <c r="L58" s="104">
        <v>175</v>
      </c>
      <c r="M58" s="105">
        <v>191</v>
      </c>
      <c r="N58" s="105">
        <v>214</v>
      </c>
      <c r="O58" s="106">
        <v>241</v>
      </c>
      <c r="P58" s="106">
        <v>241</v>
      </c>
    </row>
    <row r="59" spans="1:16" x14ac:dyDescent="0.2">
      <c r="A59" s="102" t="s">
        <v>99</v>
      </c>
      <c r="B59" s="130"/>
      <c r="C59" s="131"/>
      <c r="D59" s="131" t="s">
        <v>0</v>
      </c>
      <c r="E59" s="132"/>
      <c r="F59" s="102">
        <v>0</v>
      </c>
      <c r="G59" s="102">
        <v>3</v>
      </c>
      <c r="H59" s="102">
        <v>5</v>
      </c>
      <c r="I59" s="102">
        <v>2</v>
      </c>
      <c r="J59" s="101">
        <v>2</v>
      </c>
      <c r="K59" s="105">
        <v>2</v>
      </c>
      <c r="L59" s="107">
        <v>3</v>
      </c>
      <c r="M59" s="105">
        <v>2</v>
      </c>
      <c r="N59" s="105">
        <v>0</v>
      </c>
      <c r="O59" s="108">
        <v>0</v>
      </c>
      <c r="P59" s="108">
        <v>1</v>
      </c>
    </row>
    <row r="60" spans="1:16" x14ac:dyDescent="0.2">
      <c r="A60" s="102" t="s">
        <v>100</v>
      </c>
      <c r="B60" s="130"/>
      <c r="C60" s="131"/>
      <c r="D60" s="131"/>
      <c r="E60" s="132"/>
      <c r="F60" s="102">
        <v>11</v>
      </c>
      <c r="G60" s="102">
        <v>8</v>
      </c>
      <c r="H60" s="102">
        <v>5</v>
      </c>
      <c r="I60" s="102">
        <v>3</v>
      </c>
      <c r="J60" s="101">
        <v>6</v>
      </c>
      <c r="K60" s="105">
        <v>9</v>
      </c>
      <c r="L60" s="107">
        <v>7</v>
      </c>
      <c r="M60" s="105">
        <v>11</v>
      </c>
      <c r="N60" s="105">
        <v>16</v>
      </c>
      <c r="O60" s="108">
        <v>25</v>
      </c>
      <c r="P60" s="108">
        <v>26</v>
      </c>
    </row>
    <row r="61" spans="1:16" x14ac:dyDescent="0.2">
      <c r="A61" s="109" t="s">
        <v>101</v>
      </c>
      <c r="B61" s="133"/>
      <c r="C61" s="134"/>
      <c r="D61" s="134"/>
      <c r="E61" s="135"/>
      <c r="F61" s="109">
        <v>6</v>
      </c>
      <c r="G61" s="109">
        <v>5</v>
      </c>
      <c r="H61" s="109">
        <v>3</v>
      </c>
      <c r="I61" s="109">
        <v>2</v>
      </c>
      <c r="J61" s="110">
        <v>5</v>
      </c>
      <c r="K61" s="111">
        <v>5</v>
      </c>
      <c r="L61" s="112">
        <v>2</v>
      </c>
      <c r="M61" s="111">
        <v>3</v>
      </c>
      <c r="N61" s="111">
        <v>5</v>
      </c>
      <c r="O61" s="113">
        <v>5</v>
      </c>
      <c r="P61" s="113">
        <v>2</v>
      </c>
    </row>
    <row r="63" spans="1:16" x14ac:dyDescent="0.2">
      <c r="P63">
        <v>9</v>
      </c>
    </row>
  </sheetData>
  <mergeCells count="1">
    <mergeCell ref="E34:H34"/>
  </mergeCells>
  <pageMargins left="0.70866141732283472" right="0.11811023622047245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14</vt:i4>
      </vt:variant>
      <vt:variant>
        <vt:lpstr>Benoemde bereiken</vt:lpstr>
      </vt:variant>
      <vt:variant>
        <vt:i4>11</vt:i4>
      </vt:variant>
    </vt:vector>
  </HeadingPairs>
  <TitlesOfParts>
    <vt:vector size="25" baseType="lpstr">
      <vt:lpstr>Inhoud</vt:lpstr>
      <vt:lpstr>pag 2</vt:lpstr>
      <vt:lpstr>pag 3</vt:lpstr>
      <vt:lpstr>pag 4</vt:lpstr>
      <vt:lpstr>pag 5</vt:lpstr>
      <vt:lpstr>pag 6</vt:lpstr>
      <vt:lpstr>pag 7</vt:lpstr>
      <vt:lpstr>pag 8</vt:lpstr>
      <vt:lpstr>pag 9</vt:lpstr>
      <vt:lpstr>pag 10</vt:lpstr>
      <vt:lpstr>pag 11</vt:lpstr>
      <vt:lpstr>pag 12</vt:lpstr>
      <vt:lpstr>Leeft_opb_hele_gem</vt:lpstr>
      <vt:lpstr>Leeft_op_per_dorp</vt:lpstr>
      <vt:lpstr>Inhoud!Afdrukbereik</vt:lpstr>
      <vt:lpstr>'pag 11'!Afdrukbereik</vt:lpstr>
      <vt:lpstr>'pag 12'!Afdrukbereik</vt:lpstr>
      <vt:lpstr>'pag 2'!Afdrukbereik</vt:lpstr>
      <vt:lpstr>'pag 3'!Afdrukbereik</vt:lpstr>
      <vt:lpstr>'pag 4'!Afdrukbereik</vt:lpstr>
      <vt:lpstr>'pag 5'!Afdrukbereik</vt:lpstr>
      <vt:lpstr>'pag 6'!Afdrukbereik</vt:lpstr>
      <vt:lpstr>'pag 7'!Afdrukbereik</vt:lpstr>
      <vt:lpstr>'pag 8'!Afdrukbereik</vt:lpstr>
      <vt:lpstr>'pag 9'!Afdrukbereik</vt:lpstr>
    </vt:vector>
  </TitlesOfParts>
  <Company>Gemeente Voorst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Maureen Schiphorst</dc:creator>
  <cp:lastModifiedBy>Ria van Dijk</cp:lastModifiedBy>
  <cp:lastPrinted>2016-01-27T08:03:35Z</cp:lastPrinted>
  <dcterms:created xsi:type="dcterms:W3CDTF">2015-05-06T13:21:24Z</dcterms:created>
  <dcterms:modified xsi:type="dcterms:W3CDTF">2016-02-12T09:24:40Z</dcterms:modified>
</cp:coreProperties>
</file>